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8675" windowHeight="8220" firstSheet="2" activeTab="8"/>
  </bookViews>
  <sheets>
    <sheet name="abschlusstest2011_alle_export" sheetId="1" r:id="rId1"/>
    <sheet name="A_Terilergebnisse MW" sheetId="2" r:id="rId2"/>
    <sheet name="A_Terilergebnisse Summe" sheetId="14" r:id="rId3"/>
    <sheet name="A_Teilergebnisse normiert" sheetId="4" r:id="rId4"/>
    <sheet name="W_Teilergebnisse" sheetId="6" r:id="rId5"/>
    <sheet name="M_Teilergebnisse" sheetId="7" r:id="rId6"/>
    <sheet name="Gender Diagramm" sheetId="16" r:id="rId7"/>
    <sheet name="Schultypen Diagramm" sheetId="17" r:id="rId8"/>
    <sheet name="Gesamtpunkte" sheetId="18" r:id="rId9"/>
  </sheets>
  <definedNames>
    <definedName name="_xlnm._FilterDatabase" localSheetId="1" hidden="1">'A_Terilergebnisse MW'!$A$1:$V$99</definedName>
    <definedName name="_xlnm._FilterDatabase" localSheetId="2" hidden="1">'A_Terilergebnisse Summe'!$A$1:$V$99</definedName>
    <definedName name="_xlnm._FilterDatabase" localSheetId="0" hidden="1">abschlusstest2011_alle_export!$A$1:$V$95</definedName>
  </definedNames>
  <calcPr calcId="125725"/>
</workbook>
</file>

<file path=xl/calcChain.xml><?xml version="1.0" encoding="utf-8"?>
<calcChain xmlns="http://schemas.openxmlformats.org/spreadsheetml/2006/main">
  <c r="Z67" i="4"/>
  <c r="Z66"/>
  <c r="Z65"/>
  <c r="Z44"/>
  <c r="Z43"/>
  <c r="Z42"/>
  <c r="Z26"/>
  <c r="Z25"/>
  <c r="Z24"/>
  <c r="Z20"/>
  <c r="Z21"/>
  <c r="Z22"/>
  <c r="Z23"/>
  <c r="Z19"/>
  <c r="Z58"/>
  <c r="Z59"/>
  <c r="Z60"/>
  <c r="Z61"/>
  <c r="Z62"/>
  <c r="Z57"/>
  <c r="Z48"/>
  <c r="Z49"/>
  <c r="Z50"/>
  <c r="Z51"/>
  <c r="Z52"/>
  <c r="Z53"/>
  <c r="Z54"/>
  <c r="Z47"/>
  <c r="Z37"/>
  <c r="Z38"/>
  <c r="Z39"/>
  <c r="Z36"/>
  <c r="Z30"/>
  <c r="Z31"/>
  <c r="Z32"/>
  <c r="Z33"/>
  <c r="Z29"/>
  <c r="Z12"/>
  <c r="Z13"/>
  <c r="Z14"/>
  <c r="Z15"/>
  <c r="Z16"/>
  <c r="Z11"/>
  <c r="Z3"/>
  <c r="Z4"/>
  <c r="Z5"/>
  <c r="Z6"/>
  <c r="Z7"/>
  <c r="Z2"/>
  <c r="B26"/>
  <c r="B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E26"/>
  <c r="E2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E67"/>
  <c r="E66"/>
  <c r="E65"/>
  <c r="B67"/>
  <c r="B66"/>
  <c r="B65"/>
  <c r="B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E62"/>
  <c r="X58"/>
  <c r="X59"/>
  <c r="X60"/>
  <c r="X61"/>
  <c r="W58"/>
  <c r="W59"/>
  <c r="W60"/>
  <c r="W61"/>
  <c r="V58"/>
  <c r="V59"/>
  <c r="V60"/>
  <c r="V61"/>
  <c r="U61"/>
  <c r="U58"/>
  <c r="U59"/>
  <c r="U60"/>
  <c r="T61"/>
  <c r="T58"/>
  <c r="T59"/>
  <c r="T60"/>
  <c r="S58"/>
  <c r="S59"/>
  <c r="S60"/>
  <c r="S61"/>
  <c r="R58"/>
  <c r="R59"/>
  <c r="R60"/>
  <c r="R61"/>
  <c r="Q61"/>
  <c r="Q58"/>
  <c r="Q59"/>
  <c r="Q60"/>
  <c r="P58"/>
  <c r="P59"/>
  <c r="P60"/>
  <c r="P61"/>
  <c r="O61"/>
  <c r="O58"/>
  <c r="O59"/>
  <c r="O60"/>
  <c r="N58"/>
  <c r="N59"/>
  <c r="N60"/>
  <c r="N61"/>
  <c r="M58"/>
  <c r="M59"/>
  <c r="M60"/>
  <c r="M61"/>
  <c r="L58"/>
  <c r="L59"/>
  <c r="L60"/>
  <c r="L61"/>
  <c r="K58"/>
  <c r="K59"/>
  <c r="K60"/>
  <c r="K61"/>
  <c r="J58"/>
  <c r="J59"/>
  <c r="J60"/>
  <c r="J61"/>
  <c r="I58"/>
  <c r="I59"/>
  <c r="I60"/>
  <c r="I61"/>
  <c r="H58"/>
  <c r="H59"/>
  <c r="H60"/>
  <c r="H61"/>
  <c r="G58"/>
  <c r="G59"/>
  <c r="G60"/>
  <c r="G61"/>
  <c r="F59"/>
  <c r="F60"/>
  <c r="F61"/>
  <c r="F58"/>
  <c r="E58"/>
  <c r="E59"/>
  <c r="E60"/>
  <c r="E61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E54"/>
  <c r="E53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E52"/>
  <c r="V65" i="7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V10"/>
  <c r="V66" s="1"/>
  <c r="U10"/>
  <c r="U66" s="1"/>
  <c r="T10"/>
  <c r="T66" s="1"/>
  <c r="S10"/>
  <c r="S66" s="1"/>
  <c r="R10"/>
  <c r="R66" s="1"/>
  <c r="Q10"/>
  <c r="Q66" s="1"/>
  <c r="P10"/>
  <c r="P66" s="1"/>
  <c r="O10"/>
  <c r="O66" s="1"/>
  <c r="N10"/>
  <c r="N66" s="1"/>
  <c r="M10"/>
  <c r="M66" s="1"/>
  <c r="L10"/>
  <c r="L66" s="1"/>
  <c r="K10"/>
  <c r="K66" s="1"/>
  <c r="J10"/>
  <c r="J66" s="1"/>
  <c r="I10"/>
  <c r="I66" s="1"/>
  <c r="H10"/>
  <c r="H66" s="1"/>
  <c r="G10"/>
  <c r="G66" s="1"/>
  <c r="F10"/>
  <c r="F66" s="1"/>
  <c r="E10"/>
  <c r="E66" s="1"/>
  <c r="D10"/>
  <c r="D66" s="1"/>
  <c r="C10"/>
  <c r="C66" s="1"/>
  <c r="F37" i="4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F38"/>
  <c r="F43" s="1"/>
  <c r="G38"/>
  <c r="G43" s="1"/>
  <c r="H38"/>
  <c r="H43" s="1"/>
  <c r="I38"/>
  <c r="I43" s="1"/>
  <c r="J38"/>
  <c r="J43" s="1"/>
  <c r="K38"/>
  <c r="K43" s="1"/>
  <c r="L38"/>
  <c r="L43" s="1"/>
  <c r="M38"/>
  <c r="M43" s="1"/>
  <c r="N38"/>
  <c r="N43" s="1"/>
  <c r="O38"/>
  <c r="O43" s="1"/>
  <c r="P38"/>
  <c r="P43" s="1"/>
  <c r="Q38"/>
  <c r="Q43" s="1"/>
  <c r="R38"/>
  <c r="R43" s="1"/>
  <c r="S38"/>
  <c r="S43" s="1"/>
  <c r="T38"/>
  <c r="T43" s="1"/>
  <c r="U38"/>
  <c r="U43" s="1"/>
  <c r="V38"/>
  <c r="V43" s="1"/>
  <c r="W38"/>
  <c r="W43" s="1"/>
  <c r="X38"/>
  <c r="X43" s="1"/>
  <c r="J36"/>
  <c r="J42" s="1"/>
  <c r="I36"/>
  <c r="I42" s="1"/>
  <c r="H36"/>
  <c r="H42" s="1"/>
  <c r="X36"/>
  <c r="X42" s="1"/>
  <c r="W36"/>
  <c r="W42" s="1"/>
  <c r="V36"/>
  <c r="V42" s="1"/>
  <c r="U36"/>
  <c r="U42" s="1"/>
  <c r="T36"/>
  <c r="T42" s="1"/>
  <c r="S36"/>
  <c r="S42" s="1"/>
  <c r="R36"/>
  <c r="R42" s="1"/>
  <c r="Q36"/>
  <c r="Q42" s="1"/>
  <c r="P36"/>
  <c r="P42" s="1"/>
  <c r="O36"/>
  <c r="O42" s="1"/>
  <c r="N36"/>
  <c r="N42" s="1"/>
  <c r="M36"/>
  <c r="M42" s="1"/>
  <c r="L36"/>
  <c r="L42" s="1"/>
  <c r="K36"/>
  <c r="K42" s="1"/>
  <c r="G36"/>
  <c r="G42" s="1"/>
  <c r="F36"/>
  <c r="F42" s="1"/>
  <c r="E37"/>
  <c r="E38"/>
  <c r="E43" s="1"/>
  <c r="E36"/>
  <c r="E42" s="1"/>
  <c r="B39"/>
  <c r="F39" s="1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F32"/>
  <c r="F44" s="1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E33"/>
  <c r="E32"/>
  <c r="V39" i="6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V18"/>
  <c r="V40" s="1"/>
  <c r="U18"/>
  <c r="U40" s="1"/>
  <c r="T18"/>
  <c r="T40" s="1"/>
  <c r="S18"/>
  <c r="S40" s="1"/>
  <c r="R18"/>
  <c r="R40" s="1"/>
  <c r="Q18"/>
  <c r="Q40" s="1"/>
  <c r="P18"/>
  <c r="P40" s="1"/>
  <c r="O18"/>
  <c r="O40" s="1"/>
  <c r="N18"/>
  <c r="N40" s="1"/>
  <c r="M18"/>
  <c r="M40" s="1"/>
  <c r="L18"/>
  <c r="L40" s="1"/>
  <c r="K18"/>
  <c r="K40" s="1"/>
  <c r="J18"/>
  <c r="J40" s="1"/>
  <c r="I18"/>
  <c r="I40" s="1"/>
  <c r="H18"/>
  <c r="H40" s="1"/>
  <c r="G18"/>
  <c r="G40" s="1"/>
  <c r="F18"/>
  <c r="F40" s="1"/>
  <c r="E18"/>
  <c r="E40" s="1"/>
  <c r="D18"/>
  <c r="D40" s="1"/>
  <c r="C18"/>
  <c r="C40" s="1"/>
  <c r="B24" i="4"/>
  <c r="X12"/>
  <c r="X20" s="1"/>
  <c r="X13"/>
  <c r="X21" s="1"/>
  <c r="X14"/>
  <c r="X22" s="1"/>
  <c r="X15"/>
  <c r="X23" s="1"/>
  <c r="X11"/>
  <c r="X19" s="1"/>
  <c r="W12"/>
  <c r="W20" s="1"/>
  <c r="W13"/>
  <c r="W21" s="1"/>
  <c r="W14"/>
  <c r="W22" s="1"/>
  <c r="W15"/>
  <c r="W23" s="1"/>
  <c r="W11"/>
  <c r="W19" s="1"/>
  <c r="V12"/>
  <c r="V20" s="1"/>
  <c r="V13"/>
  <c r="V21" s="1"/>
  <c r="V14"/>
  <c r="V22" s="1"/>
  <c r="V15"/>
  <c r="V23" s="1"/>
  <c r="V11"/>
  <c r="V19" s="1"/>
  <c r="U12"/>
  <c r="U20" s="1"/>
  <c r="U13"/>
  <c r="U21" s="1"/>
  <c r="U14"/>
  <c r="U22" s="1"/>
  <c r="U15"/>
  <c r="U23" s="1"/>
  <c r="U11"/>
  <c r="U19" s="1"/>
  <c r="T12"/>
  <c r="T20" s="1"/>
  <c r="T13"/>
  <c r="T21" s="1"/>
  <c r="T14"/>
  <c r="T22" s="1"/>
  <c r="T15"/>
  <c r="T23" s="1"/>
  <c r="T11"/>
  <c r="T19" s="1"/>
  <c r="S12"/>
  <c r="S20" s="1"/>
  <c r="S13"/>
  <c r="S21" s="1"/>
  <c r="S14"/>
  <c r="S22" s="1"/>
  <c r="S15"/>
  <c r="S23" s="1"/>
  <c r="S11"/>
  <c r="S19" s="1"/>
  <c r="R12"/>
  <c r="R20" s="1"/>
  <c r="R13"/>
  <c r="R21" s="1"/>
  <c r="R14"/>
  <c r="R22" s="1"/>
  <c r="R15"/>
  <c r="R23" s="1"/>
  <c r="R11"/>
  <c r="R19" s="1"/>
  <c r="Q12"/>
  <c r="Q20" s="1"/>
  <c r="Q13"/>
  <c r="Q21" s="1"/>
  <c r="Q14"/>
  <c r="Q22" s="1"/>
  <c r="Q15"/>
  <c r="Q23" s="1"/>
  <c r="Q11"/>
  <c r="Q19" s="1"/>
  <c r="P12"/>
  <c r="P20" s="1"/>
  <c r="P13"/>
  <c r="P21" s="1"/>
  <c r="P14"/>
  <c r="P22" s="1"/>
  <c r="P15"/>
  <c r="P23" s="1"/>
  <c r="P11"/>
  <c r="P19" s="1"/>
  <c r="O12"/>
  <c r="O20" s="1"/>
  <c r="O13"/>
  <c r="O21" s="1"/>
  <c r="O14"/>
  <c r="O22" s="1"/>
  <c r="O15"/>
  <c r="O23" s="1"/>
  <c r="O11"/>
  <c r="O19" s="1"/>
  <c r="N12"/>
  <c r="N20" s="1"/>
  <c r="N13"/>
  <c r="N21" s="1"/>
  <c r="N14"/>
  <c r="N22" s="1"/>
  <c r="N15"/>
  <c r="N23" s="1"/>
  <c r="N11"/>
  <c r="N19" s="1"/>
  <c r="M12"/>
  <c r="M20" s="1"/>
  <c r="M13"/>
  <c r="M21" s="1"/>
  <c r="M14"/>
  <c r="M22" s="1"/>
  <c r="M15"/>
  <c r="M23" s="1"/>
  <c r="M11"/>
  <c r="M19" s="1"/>
  <c r="L12"/>
  <c r="L20" s="1"/>
  <c r="L13"/>
  <c r="L21" s="1"/>
  <c r="L14"/>
  <c r="L22" s="1"/>
  <c r="L15"/>
  <c r="L23" s="1"/>
  <c r="L11"/>
  <c r="L19" s="1"/>
  <c r="K12"/>
  <c r="K20" s="1"/>
  <c r="K13"/>
  <c r="K21" s="1"/>
  <c r="K14"/>
  <c r="K22" s="1"/>
  <c r="K15"/>
  <c r="K23" s="1"/>
  <c r="K11"/>
  <c r="K19" s="1"/>
  <c r="J12"/>
  <c r="J20" s="1"/>
  <c r="J13"/>
  <c r="J21" s="1"/>
  <c r="J14"/>
  <c r="J22" s="1"/>
  <c r="J15"/>
  <c r="J23" s="1"/>
  <c r="J11"/>
  <c r="J19" s="1"/>
  <c r="I12"/>
  <c r="I20" s="1"/>
  <c r="I13"/>
  <c r="I21" s="1"/>
  <c r="I14"/>
  <c r="I22" s="1"/>
  <c r="I15"/>
  <c r="I23" s="1"/>
  <c r="I11"/>
  <c r="I19" s="1"/>
  <c r="H12"/>
  <c r="H20" s="1"/>
  <c r="H13"/>
  <c r="H21" s="1"/>
  <c r="H14"/>
  <c r="H22" s="1"/>
  <c r="H15"/>
  <c r="H23" s="1"/>
  <c r="H11"/>
  <c r="H19" s="1"/>
  <c r="G12"/>
  <c r="G20" s="1"/>
  <c r="G13"/>
  <c r="G21" s="1"/>
  <c r="G14"/>
  <c r="G22" s="1"/>
  <c r="G15"/>
  <c r="G23" s="1"/>
  <c r="G11"/>
  <c r="G19" s="1"/>
  <c r="F12"/>
  <c r="F20" s="1"/>
  <c r="F13"/>
  <c r="F21" s="1"/>
  <c r="F14"/>
  <c r="F22" s="1"/>
  <c r="F15"/>
  <c r="F23" s="1"/>
  <c r="F11"/>
  <c r="F19" s="1"/>
  <c r="E12"/>
  <c r="E20" s="1"/>
  <c r="E13"/>
  <c r="E21" s="1"/>
  <c r="E14"/>
  <c r="E22" s="1"/>
  <c r="E15"/>
  <c r="E23" s="1"/>
  <c r="E11"/>
  <c r="E19" s="1"/>
  <c r="V100" i="14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V26"/>
  <c r="V101" s="1"/>
  <c r="U26"/>
  <c r="U101" s="1"/>
  <c r="T26"/>
  <c r="T101" s="1"/>
  <c r="S26"/>
  <c r="S101" s="1"/>
  <c r="R26"/>
  <c r="R101" s="1"/>
  <c r="Q26"/>
  <c r="Q101" s="1"/>
  <c r="P26"/>
  <c r="P101" s="1"/>
  <c r="O26"/>
  <c r="O101" s="1"/>
  <c r="N26"/>
  <c r="N101" s="1"/>
  <c r="M26"/>
  <c r="M101" s="1"/>
  <c r="L26"/>
  <c r="L101" s="1"/>
  <c r="K26"/>
  <c r="K101" s="1"/>
  <c r="J26"/>
  <c r="J101" s="1"/>
  <c r="I26"/>
  <c r="I101" s="1"/>
  <c r="H26"/>
  <c r="H101" s="1"/>
  <c r="G26"/>
  <c r="G101" s="1"/>
  <c r="F26"/>
  <c r="F101" s="1"/>
  <c r="E26"/>
  <c r="E101" s="1"/>
  <c r="D26"/>
  <c r="D101" s="1"/>
  <c r="C26"/>
  <c r="C101" s="1"/>
  <c r="D111"/>
  <c r="V100" i="2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V26"/>
  <c r="V101" s="1"/>
  <c r="U26"/>
  <c r="U101" s="1"/>
  <c r="T26"/>
  <c r="T101" s="1"/>
  <c r="S26"/>
  <c r="S101" s="1"/>
  <c r="R26"/>
  <c r="R101" s="1"/>
  <c r="Q26"/>
  <c r="Q101" s="1"/>
  <c r="P26"/>
  <c r="P101" s="1"/>
  <c r="O26"/>
  <c r="O101" s="1"/>
  <c r="N26"/>
  <c r="N101" s="1"/>
  <c r="M26"/>
  <c r="M101" s="1"/>
  <c r="L26"/>
  <c r="L101" s="1"/>
  <c r="K26"/>
  <c r="K101" s="1"/>
  <c r="J26"/>
  <c r="J101" s="1"/>
  <c r="I26"/>
  <c r="I101" s="1"/>
  <c r="H26"/>
  <c r="H101" s="1"/>
  <c r="G26"/>
  <c r="G101" s="1"/>
  <c r="F26"/>
  <c r="F101" s="1"/>
  <c r="E26"/>
  <c r="E101" s="1"/>
  <c r="D26"/>
  <c r="D101" s="1"/>
  <c r="C26"/>
  <c r="C101" s="1"/>
  <c r="F91" i="4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E91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E90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E88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E89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E87"/>
  <c r="D111" i="2"/>
  <c r="V44" i="4" l="1"/>
  <c r="R44"/>
  <c r="N44"/>
  <c r="J44"/>
  <c r="E16"/>
  <c r="E24" s="1"/>
  <c r="X16"/>
  <c r="X24" s="1"/>
  <c r="V16"/>
  <c r="V24" s="1"/>
  <c r="T16"/>
  <c r="T24" s="1"/>
  <c r="R16"/>
  <c r="R24" s="1"/>
  <c r="P16"/>
  <c r="P24" s="1"/>
  <c r="N16"/>
  <c r="N24" s="1"/>
  <c r="L16"/>
  <c r="L24" s="1"/>
  <c r="J16"/>
  <c r="J24" s="1"/>
  <c r="H16"/>
  <c r="H24" s="1"/>
  <c r="F16"/>
  <c r="F24" s="1"/>
  <c r="W39"/>
  <c r="W44" s="1"/>
  <c r="U39"/>
  <c r="U44" s="1"/>
  <c r="S39"/>
  <c r="S44" s="1"/>
  <c r="Q39"/>
  <c r="Q44" s="1"/>
  <c r="O39"/>
  <c r="O44" s="1"/>
  <c r="M39"/>
  <c r="M44" s="1"/>
  <c r="K39"/>
  <c r="K44" s="1"/>
  <c r="I39"/>
  <c r="I44" s="1"/>
  <c r="G39"/>
  <c r="G44" s="1"/>
  <c r="W16"/>
  <c r="W24" s="1"/>
  <c r="U16"/>
  <c r="U24" s="1"/>
  <c r="S16"/>
  <c r="S24" s="1"/>
  <c r="Q16"/>
  <c r="Q24" s="1"/>
  <c r="O16"/>
  <c r="O24" s="1"/>
  <c r="M16"/>
  <c r="M24" s="1"/>
  <c r="K16"/>
  <c r="K24" s="1"/>
  <c r="I16"/>
  <c r="I24" s="1"/>
  <c r="G16"/>
  <c r="G24" s="1"/>
  <c r="E39"/>
  <c r="E44" s="1"/>
  <c r="X39"/>
  <c r="X44" s="1"/>
  <c r="V39"/>
  <c r="T39"/>
  <c r="T44" s="1"/>
  <c r="R39"/>
  <c r="P39"/>
  <c r="P44" s="1"/>
  <c r="N39"/>
  <c r="L39"/>
  <c r="L44" s="1"/>
  <c r="J39"/>
  <c r="H39"/>
  <c r="H44" s="1"/>
</calcChain>
</file>

<file path=xl/sharedStrings.xml><?xml version="1.0" encoding="utf-8"?>
<sst xmlns="http://schemas.openxmlformats.org/spreadsheetml/2006/main" count="1135" uniqueCount="103">
  <si>
    <t>Klasse</t>
  </si>
  <si>
    <t>Geschlecht</t>
  </si>
  <si>
    <t>A1 Betriebssysteme</t>
  </si>
  <si>
    <t>A2 Überschrift zentrieren</t>
  </si>
  <si>
    <t>A3 Überschrift Formatvorlage</t>
  </si>
  <si>
    <t>A4 Formelzeichen Excel</t>
  </si>
  <si>
    <t>A5 Handzettel Powerpoint</t>
  </si>
  <si>
    <t>A6 Internet Quellenangaben</t>
  </si>
  <si>
    <t>A7 Creative Commons CC by</t>
  </si>
  <si>
    <t>A8 Suchbegriffe Homer, Dichter (beide Begriffe angeben)</t>
  </si>
  <si>
    <t>A9 zwei soziale Netzwerke</t>
  </si>
  <si>
    <t>A10 zwei Suchmaschinen</t>
  </si>
  <si>
    <t>A11 wichtigste Verhaltensregel Internet</t>
  </si>
  <si>
    <t>A12 Lernplattform</t>
  </si>
  <si>
    <t>A13 Netiquette</t>
  </si>
  <si>
    <t>A14 Sicherheit im Internet</t>
  </si>
  <si>
    <t>A15 zwei Web 2.0 Anwendungen</t>
  </si>
  <si>
    <t>A16 Web 2.0 Begriff</t>
  </si>
  <si>
    <t>B17 Verzeichnisse und Dateien</t>
  </si>
  <si>
    <t>B18 Word</t>
  </si>
  <si>
    <t>B19 Powerpoint</t>
  </si>
  <si>
    <t>B20 Internetrecherche, Screenshot</t>
  </si>
  <si>
    <t>4B</t>
  </si>
  <si>
    <t>4A</t>
  </si>
  <si>
    <t>4D</t>
  </si>
  <si>
    <t>4E</t>
  </si>
  <si>
    <t>4Erg</t>
  </si>
  <si>
    <t>W</t>
  </si>
  <si>
    <t>M</t>
  </si>
  <si>
    <t>4A Ergebnis</t>
  </si>
  <si>
    <t>4B Ergebnis</t>
  </si>
  <si>
    <t>4D Ergebnis</t>
  </si>
  <si>
    <t>4E Ergebnis</t>
  </si>
  <si>
    <t>4Erg Ergebnis</t>
  </si>
  <si>
    <t>Gesamtergebnis</t>
  </si>
  <si>
    <t>Anzahl SchülerInnen 4A</t>
  </si>
  <si>
    <t>Anzahl SchülerInnen 4B</t>
  </si>
  <si>
    <t>Anzahl SchülerInnen 4D</t>
  </si>
  <si>
    <t>Anzahl SchülerInnen 4E</t>
  </si>
  <si>
    <t>Gymnasium</t>
  </si>
  <si>
    <t>RG</t>
  </si>
  <si>
    <t>InfRG</t>
  </si>
  <si>
    <t>Weiblich</t>
  </si>
  <si>
    <t>Männlich</t>
  </si>
  <si>
    <t>Anzahl S</t>
  </si>
  <si>
    <t>Anzahl W</t>
  </si>
  <si>
    <t>Anzahl M</t>
  </si>
  <si>
    <t xml:space="preserve">4A </t>
  </si>
  <si>
    <t xml:space="preserve">4B </t>
  </si>
  <si>
    <t xml:space="preserve">4D </t>
  </si>
  <si>
    <t>4E RG</t>
  </si>
  <si>
    <t>4E Inf</t>
  </si>
  <si>
    <t>Alle</t>
  </si>
  <si>
    <t>4A Mittelwert</t>
  </si>
  <si>
    <t>4B Mittelwert</t>
  </si>
  <si>
    <t>4D Mittelwert</t>
  </si>
  <si>
    <t>Gesamtmittelwert</t>
  </si>
  <si>
    <t>4E Mittelwert</t>
  </si>
  <si>
    <t>4Erg Mittelwert</t>
  </si>
  <si>
    <t>Prozent</t>
  </si>
  <si>
    <t>Mittelwert</t>
  </si>
  <si>
    <t>alle</t>
  </si>
  <si>
    <t>Summe 4A, 4B</t>
  </si>
  <si>
    <t>Summe Mädchen</t>
  </si>
  <si>
    <t>Pkt / Aufgabe</t>
  </si>
  <si>
    <t>Prozent Mädchen</t>
  </si>
  <si>
    <t>G+ RG(4A,4B)</t>
  </si>
  <si>
    <t>alle Mädchen</t>
  </si>
  <si>
    <t>alle Burschen</t>
  </si>
  <si>
    <t>Burschen G,RG</t>
  </si>
  <si>
    <t>Burschen InfRG</t>
  </si>
  <si>
    <t>Prozent Burschen</t>
  </si>
  <si>
    <t>G, RG (4A, 4B, 4E RG)</t>
  </si>
  <si>
    <t>Inf RG (4D, 4E)</t>
  </si>
  <si>
    <t>Anzahl</t>
  </si>
  <si>
    <t>W G+ RG(4A,4B)</t>
  </si>
  <si>
    <t>M G, RG (4A, 4B, 4E RG)</t>
  </si>
  <si>
    <t>W InfRG</t>
  </si>
  <si>
    <t>M Inf RG (4D, 4E)</t>
  </si>
  <si>
    <t>alle G und RG</t>
  </si>
  <si>
    <t>alle Inf RG</t>
  </si>
  <si>
    <t>W+M  G und RG</t>
  </si>
  <si>
    <t>W+M Inf RG</t>
  </si>
  <si>
    <t>Mädchen EP</t>
  </si>
  <si>
    <t>Mädchen GP</t>
  </si>
  <si>
    <t>Erreichte Punkte (EP)</t>
  </si>
  <si>
    <t>Gesamtpunkte (GP)</t>
  </si>
  <si>
    <t>Burschen EP</t>
  </si>
  <si>
    <t>Burschen GP</t>
  </si>
  <si>
    <t>Gesamtprozent</t>
  </si>
  <si>
    <t>erreichte Punkte Burschen</t>
  </si>
  <si>
    <t>Gesamtpunkte Burschen</t>
  </si>
  <si>
    <t>Gesamtpunkte Mädchen</t>
  </si>
  <si>
    <t>erreichte Punkte Mädchen</t>
  </si>
  <si>
    <t>Gesamtpunkte alle</t>
  </si>
  <si>
    <t>erreichte Punkte alle</t>
  </si>
  <si>
    <t>Gesamtprozent Burschen</t>
  </si>
  <si>
    <t>erreichte Punkte</t>
  </si>
  <si>
    <t>W G, RG</t>
  </si>
  <si>
    <t>W Inf RG</t>
  </si>
  <si>
    <t>M G, RG</t>
  </si>
  <si>
    <t>M Inf RG</t>
  </si>
  <si>
    <t>alle G, RG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</si>
</sst>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NumberFormat="1" applyFont="1"/>
    <xf numFmtId="0" fontId="16" fillId="0" borderId="0" xfId="0" applyFont="1"/>
    <xf numFmtId="2" fontId="0" fillId="0" borderId="0" xfId="0" applyNumberFormat="1"/>
    <xf numFmtId="10" fontId="0" fillId="0" borderId="0" xfId="0" applyNumberFormat="1"/>
    <xf numFmtId="2" fontId="16" fillId="0" borderId="0" xfId="0" applyNumberFormat="1" applyFont="1"/>
    <xf numFmtId="1" fontId="0" fillId="0" borderId="0" xfId="0" applyNumberFormat="1"/>
    <xf numFmtId="0" fontId="0" fillId="33" borderId="0" xfId="0" applyFill="1"/>
    <xf numFmtId="10" fontId="0" fillId="33" borderId="0" xfId="0" applyNumberFormat="1" applyFill="1"/>
    <xf numFmtId="0" fontId="0" fillId="34" borderId="0" xfId="0" applyFill="1"/>
    <xf numFmtId="10" fontId="0" fillId="34" borderId="0" xfId="0" applyNumberFormat="1" applyFill="1"/>
    <xf numFmtId="9" fontId="0" fillId="0" borderId="0" xfId="0" applyNumberFormat="1"/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de-AT"/>
              <a:t>Vergleich Mädchen-Burschen alle Schultypen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'Gender Diagramm'!$B$6</c:f>
              <c:strCache>
                <c:ptCount val="1"/>
                <c:pt idx="0">
                  <c:v>alle Mädchen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cat>
            <c:strRef>
              <c:f>'Gender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'Gender Diagramm'!$C$6:$V$6</c:f>
              <c:numCache>
                <c:formatCode>0.00%</c:formatCode>
                <c:ptCount val="20"/>
                <c:pt idx="0">
                  <c:v>0.62857142857142856</c:v>
                </c:pt>
                <c:pt idx="1">
                  <c:v>0.94285714285714284</c:v>
                </c:pt>
                <c:pt idx="2">
                  <c:v>0.42857142857142855</c:v>
                </c:pt>
                <c:pt idx="3">
                  <c:v>0.34285714285714286</c:v>
                </c:pt>
                <c:pt idx="4">
                  <c:v>0.4</c:v>
                </c:pt>
                <c:pt idx="5">
                  <c:v>0.47857142857142859</c:v>
                </c:pt>
                <c:pt idx="6">
                  <c:v>0.25714285714285712</c:v>
                </c:pt>
                <c:pt idx="7">
                  <c:v>0.74285714285714288</c:v>
                </c:pt>
                <c:pt idx="8">
                  <c:v>0.9</c:v>
                </c:pt>
                <c:pt idx="9">
                  <c:v>0.87142857142857144</c:v>
                </c:pt>
                <c:pt idx="10">
                  <c:v>0.48571428571428571</c:v>
                </c:pt>
                <c:pt idx="11">
                  <c:v>0.91428571428571426</c:v>
                </c:pt>
                <c:pt idx="12">
                  <c:v>0.34285714285714286</c:v>
                </c:pt>
                <c:pt idx="13">
                  <c:v>0.93571428571428572</c:v>
                </c:pt>
                <c:pt idx="14">
                  <c:v>0.34285714285714286</c:v>
                </c:pt>
                <c:pt idx="15">
                  <c:v>0.31428571428571428</c:v>
                </c:pt>
                <c:pt idx="16">
                  <c:v>0.8214285714285714</c:v>
                </c:pt>
                <c:pt idx="17">
                  <c:v>0.69047619047619047</c:v>
                </c:pt>
                <c:pt idx="18">
                  <c:v>0.6171428571428571</c:v>
                </c:pt>
                <c:pt idx="19">
                  <c:v>0.49523809523809526</c:v>
                </c:pt>
              </c:numCache>
            </c:numRef>
          </c:val>
        </c:ser>
        <c:ser>
          <c:idx val="1"/>
          <c:order val="1"/>
          <c:tx>
            <c:strRef>
              <c:f>'Gender Diagramm'!$B$12</c:f>
              <c:strCache>
                <c:ptCount val="1"/>
                <c:pt idx="0">
                  <c:v>alle Burschen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'Gender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'Gender Diagramm'!$C$12:$V$12</c:f>
              <c:numCache>
                <c:formatCode>0.00%</c:formatCode>
                <c:ptCount val="20"/>
                <c:pt idx="0">
                  <c:v>0.77118644067796616</c:v>
                </c:pt>
                <c:pt idx="1">
                  <c:v>0.72881355932203384</c:v>
                </c:pt>
                <c:pt idx="2">
                  <c:v>0.3559322033898305</c:v>
                </c:pt>
                <c:pt idx="3">
                  <c:v>0.55932203389830504</c:v>
                </c:pt>
                <c:pt idx="4">
                  <c:v>0.32203389830508472</c:v>
                </c:pt>
                <c:pt idx="5">
                  <c:v>0.52118644067796616</c:v>
                </c:pt>
                <c:pt idx="6">
                  <c:v>0.47457627118644069</c:v>
                </c:pt>
                <c:pt idx="7">
                  <c:v>0.71186440677966101</c:v>
                </c:pt>
                <c:pt idx="8">
                  <c:v>0.88983050847457623</c:v>
                </c:pt>
                <c:pt idx="9">
                  <c:v>0.9152542372881356</c:v>
                </c:pt>
                <c:pt idx="10">
                  <c:v>0.57627118644067798</c:v>
                </c:pt>
                <c:pt idx="11">
                  <c:v>0.94915254237288138</c:v>
                </c:pt>
                <c:pt idx="12">
                  <c:v>0.40677966101694918</c:v>
                </c:pt>
                <c:pt idx="13">
                  <c:v>0.93644067796610164</c:v>
                </c:pt>
                <c:pt idx="14">
                  <c:v>0.3728813559322034</c:v>
                </c:pt>
                <c:pt idx="15">
                  <c:v>0.30508474576271188</c:v>
                </c:pt>
                <c:pt idx="16">
                  <c:v>0.81355932203389836</c:v>
                </c:pt>
                <c:pt idx="17">
                  <c:v>0.78531073446327682</c:v>
                </c:pt>
                <c:pt idx="18">
                  <c:v>0.58305084745762714</c:v>
                </c:pt>
                <c:pt idx="19">
                  <c:v>0.67796610169491522</c:v>
                </c:pt>
              </c:numCache>
            </c:numRef>
          </c:val>
        </c:ser>
        <c:gapWidth val="75"/>
        <c:overlap val="-25"/>
        <c:axId val="162982528"/>
        <c:axId val="163586432"/>
      </c:barChart>
      <c:catAx>
        <c:axId val="162982528"/>
        <c:scaling>
          <c:orientation val="minMax"/>
        </c:scaling>
        <c:axPos val="b"/>
        <c:majorTickMark val="none"/>
        <c:tickLblPos val="nextTo"/>
        <c:crossAx val="163586432"/>
        <c:crosses val="autoZero"/>
        <c:auto val="1"/>
        <c:lblAlgn val="ctr"/>
        <c:lblOffset val="100"/>
      </c:catAx>
      <c:valAx>
        <c:axId val="163586432"/>
        <c:scaling>
          <c:orientation val="minMax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29825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de-AT"/>
              <a:t>Vergleich Mädchen-Burschen</a:t>
            </a:r>
            <a:r>
              <a:rPr lang="de-AT" baseline="0"/>
              <a:t> G und RG</a:t>
            </a:r>
            <a:endParaRPr lang="de-AT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'Gender Diagramm'!$B$4</c:f>
              <c:strCache>
                <c:ptCount val="1"/>
                <c:pt idx="0">
                  <c:v>W G+ RG(4A,4B)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cat>
            <c:strRef>
              <c:f>'Gender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'Gender Diagramm'!$C$4:$V$4</c:f>
              <c:numCache>
                <c:formatCode>0.00%</c:formatCode>
                <c:ptCount val="20"/>
                <c:pt idx="0">
                  <c:v>0.57999999999999996</c:v>
                </c:pt>
                <c:pt idx="1">
                  <c:v>0.92</c:v>
                </c:pt>
                <c:pt idx="2">
                  <c:v>0.32</c:v>
                </c:pt>
                <c:pt idx="3">
                  <c:v>0.12</c:v>
                </c:pt>
                <c:pt idx="4">
                  <c:v>0.32</c:v>
                </c:pt>
                <c:pt idx="5">
                  <c:v>0.44</c:v>
                </c:pt>
                <c:pt idx="6">
                  <c:v>0</c:v>
                </c:pt>
                <c:pt idx="7">
                  <c:v>0.72</c:v>
                </c:pt>
                <c:pt idx="8">
                  <c:v>0.9</c:v>
                </c:pt>
                <c:pt idx="9">
                  <c:v>0.88</c:v>
                </c:pt>
                <c:pt idx="10">
                  <c:v>0.52</c:v>
                </c:pt>
                <c:pt idx="11">
                  <c:v>0.88</c:v>
                </c:pt>
                <c:pt idx="12">
                  <c:v>0.36</c:v>
                </c:pt>
                <c:pt idx="13">
                  <c:v>0.92</c:v>
                </c:pt>
                <c:pt idx="14">
                  <c:v>0.16</c:v>
                </c:pt>
                <c:pt idx="15">
                  <c:v>0.12</c:v>
                </c:pt>
                <c:pt idx="16">
                  <c:v>0.77</c:v>
                </c:pt>
                <c:pt idx="17">
                  <c:v>0.66666666666666663</c:v>
                </c:pt>
                <c:pt idx="18">
                  <c:v>0.504</c:v>
                </c:pt>
                <c:pt idx="19">
                  <c:v>0.37333333333333335</c:v>
                </c:pt>
              </c:numCache>
            </c:numRef>
          </c:val>
        </c:ser>
        <c:ser>
          <c:idx val="1"/>
          <c:order val="1"/>
          <c:tx>
            <c:strRef>
              <c:f>'Gender Diagramm'!$B$10</c:f>
              <c:strCache>
                <c:ptCount val="1"/>
                <c:pt idx="0">
                  <c:v>M G, RG (4A, 4B, 4E RG)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strRef>
              <c:f>'Gender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'Gender Diagramm'!$C$10:$V$10</c:f>
              <c:numCache>
                <c:formatCode>0.00%</c:formatCode>
                <c:ptCount val="20"/>
                <c:pt idx="0">
                  <c:v>0.77419354838709675</c:v>
                </c:pt>
                <c:pt idx="1">
                  <c:v>0.74193548387096775</c:v>
                </c:pt>
                <c:pt idx="2">
                  <c:v>0.29032258064516131</c:v>
                </c:pt>
                <c:pt idx="3">
                  <c:v>0.22580645161290322</c:v>
                </c:pt>
                <c:pt idx="4">
                  <c:v>0.19354838709677419</c:v>
                </c:pt>
                <c:pt idx="5">
                  <c:v>0.45967741935483869</c:v>
                </c:pt>
                <c:pt idx="6">
                  <c:v>0.12903225806451613</c:v>
                </c:pt>
                <c:pt idx="7">
                  <c:v>0.67741935483870963</c:v>
                </c:pt>
                <c:pt idx="8">
                  <c:v>0.83870967741935487</c:v>
                </c:pt>
                <c:pt idx="9">
                  <c:v>0.91935483870967738</c:v>
                </c:pt>
                <c:pt idx="10">
                  <c:v>0.67741935483870963</c:v>
                </c:pt>
                <c:pt idx="11">
                  <c:v>0.90322580645161288</c:v>
                </c:pt>
                <c:pt idx="12">
                  <c:v>0.35483870967741937</c:v>
                </c:pt>
                <c:pt idx="13">
                  <c:v>0.92741935483870963</c:v>
                </c:pt>
                <c:pt idx="14">
                  <c:v>8.0645161290322578E-2</c:v>
                </c:pt>
                <c:pt idx="15">
                  <c:v>3.2258064516129031E-2</c:v>
                </c:pt>
                <c:pt idx="16">
                  <c:v>0.67741935483870963</c:v>
                </c:pt>
                <c:pt idx="17">
                  <c:v>0.66666666666666663</c:v>
                </c:pt>
                <c:pt idx="18">
                  <c:v>0.38709677419354838</c:v>
                </c:pt>
                <c:pt idx="19">
                  <c:v>0.4946236559139785</c:v>
                </c:pt>
              </c:numCache>
            </c:numRef>
          </c:val>
        </c:ser>
        <c:gapWidth val="75"/>
        <c:overlap val="-25"/>
        <c:axId val="163616256"/>
        <c:axId val="163617792"/>
      </c:barChart>
      <c:catAx>
        <c:axId val="163616256"/>
        <c:scaling>
          <c:orientation val="minMax"/>
        </c:scaling>
        <c:axPos val="b"/>
        <c:majorTickMark val="none"/>
        <c:tickLblPos val="nextTo"/>
        <c:crossAx val="163617792"/>
        <c:crosses val="autoZero"/>
        <c:auto val="1"/>
        <c:lblAlgn val="ctr"/>
        <c:lblOffset val="100"/>
      </c:catAx>
      <c:valAx>
        <c:axId val="163617792"/>
        <c:scaling>
          <c:orientation val="minMax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36162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de-AT"/>
              <a:t>Vergleich Mädchen-Burschen Inf RG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'Gender Diagramm'!$B$5</c:f>
              <c:strCache>
                <c:ptCount val="1"/>
                <c:pt idx="0">
                  <c:v>W InfRG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cat>
            <c:strRef>
              <c:f>'Gender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'Gender Diagramm'!$C$5:$V$5</c:f>
              <c:numCache>
                <c:formatCode>0.00%</c:formatCode>
                <c:ptCount val="20"/>
                <c:pt idx="0">
                  <c:v>0.75</c:v>
                </c:pt>
                <c:pt idx="1">
                  <c:v>1</c:v>
                </c:pt>
                <c:pt idx="2">
                  <c:v>0.7</c:v>
                </c:pt>
                <c:pt idx="3">
                  <c:v>0.9</c:v>
                </c:pt>
                <c:pt idx="4">
                  <c:v>0.6</c:v>
                </c:pt>
                <c:pt idx="5">
                  <c:v>0.57499999999999996</c:v>
                </c:pt>
                <c:pt idx="6">
                  <c:v>0.9</c:v>
                </c:pt>
                <c:pt idx="7">
                  <c:v>0.8</c:v>
                </c:pt>
                <c:pt idx="8">
                  <c:v>0.9</c:v>
                </c:pt>
                <c:pt idx="9">
                  <c:v>0.85</c:v>
                </c:pt>
                <c:pt idx="10">
                  <c:v>0.4</c:v>
                </c:pt>
                <c:pt idx="11">
                  <c:v>1</c:v>
                </c:pt>
                <c:pt idx="12">
                  <c:v>0.3</c:v>
                </c:pt>
                <c:pt idx="13">
                  <c:v>0.97499999999999998</c:v>
                </c:pt>
                <c:pt idx="14">
                  <c:v>0.8</c:v>
                </c:pt>
                <c:pt idx="15">
                  <c:v>0.8</c:v>
                </c:pt>
                <c:pt idx="16">
                  <c:v>0.95</c:v>
                </c:pt>
                <c:pt idx="17">
                  <c:v>0.75</c:v>
                </c:pt>
                <c:pt idx="18">
                  <c:v>0.9</c:v>
                </c:pt>
                <c:pt idx="19">
                  <c:v>0.8</c:v>
                </c:pt>
              </c:numCache>
            </c:numRef>
          </c:val>
        </c:ser>
        <c:ser>
          <c:idx val="1"/>
          <c:order val="1"/>
          <c:tx>
            <c:strRef>
              <c:f>'Gender Diagramm'!$B$11</c:f>
              <c:strCache>
                <c:ptCount val="1"/>
                <c:pt idx="0">
                  <c:v>M Inf RG (4D, 4E)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cat>
            <c:strRef>
              <c:f>'Gender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'Gender Diagramm'!$C$11:$V$11</c:f>
              <c:numCache>
                <c:formatCode>0.00%</c:formatCode>
                <c:ptCount val="20"/>
                <c:pt idx="0">
                  <c:v>0.7678571428571429</c:v>
                </c:pt>
                <c:pt idx="1">
                  <c:v>0.7142857142857143</c:v>
                </c:pt>
                <c:pt idx="2">
                  <c:v>0.42857142857142855</c:v>
                </c:pt>
                <c:pt idx="3">
                  <c:v>0.9285714285714286</c:v>
                </c:pt>
                <c:pt idx="4">
                  <c:v>0.4642857142857143</c:v>
                </c:pt>
                <c:pt idx="5">
                  <c:v>0.5892857142857143</c:v>
                </c:pt>
                <c:pt idx="6">
                  <c:v>0.8571428571428571</c:v>
                </c:pt>
                <c:pt idx="7">
                  <c:v>0.75</c:v>
                </c:pt>
                <c:pt idx="8">
                  <c:v>0.9464285714285714</c:v>
                </c:pt>
                <c:pt idx="9">
                  <c:v>0.9107142857142857</c:v>
                </c:pt>
                <c:pt idx="10">
                  <c:v>0.4642857142857143</c:v>
                </c:pt>
                <c:pt idx="11">
                  <c:v>1</c:v>
                </c:pt>
                <c:pt idx="12">
                  <c:v>0.4642857142857143</c:v>
                </c:pt>
                <c:pt idx="13">
                  <c:v>0.9464285714285714</c:v>
                </c:pt>
                <c:pt idx="14">
                  <c:v>0.6964285714285714</c:v>
                </c:pt>
                <c:pt idx="15">
                  <c:v>0.6071428571428571</c:v>
                </c:pt>
                <c:pt idx="16">
                  <c:v>0.9642857142857143</c:v>
                </c:pt>
                <c:pt idx="17">
                  <c:v>0.91666666666666663</c:v>
                </c:pt>
                <c:pt idx="18">
                  <c:v>0.8</c:v>
                </c:pt>
                <c:pt idx="19">
                  <c:v>0.88095238095238093</c:v>
                </c:pt>
              </c:numCache>
            </c:numRef>
          </c:val>
        </c:ser>
        <c:gapWidth val="75"/>
        <c:overlap val="-25"/>
        <c:axId val="163791232"/>
        <c:axId val="163792768"/>
      </c:barChart>
      <c:catAx>
        <c:axId val="163791232"/>
        <c:scaling>
          <c:orientation val="minMax"/>
        </c:scaling>
        <c:axPos val="b"/>
        <c:majorTickMark val="none"/>
        <c:tickLblPos val="nextTo"/>
        <c:crossAx val="163792768"/>
        <c:crosses val="autoZero"/>
        <c:auto val="1"/>
        <c:lblAlgn val="ctr"/>
        <c:lblOffset val="100"/>
      </c:catAx>
      <c:valAx>
        <c:axId val="163792768"/>
        <c:scaling>
          <c:orientation val="minMax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3791232"/>
        <c:crosses val="autoZero"/>
        <c:crossBetween val="between"/>
        <c:majorUnit val="0.1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de-AT"/>
              <a:t>Vergleich zwischen Informatik-Realgymnasium </a:t>
            </a:r>
          </a:p>
          <a:p>
            <a:pPr>
              <a:defRPr/>
            </a:pPr>
            <a:r>
              <a:rPr lang="de-AT"/>
              <a:t>und Gymnasium</a:t>
            </a:r>
            <a:r>
              <a:rPr lang="de-AT" baseline="0"/>
              <a:t> bzw. Realgymnasium</a:t>
            </a:r>
            <a:endParaRPr lang="de-AT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'Schultypen Diagramm'!$B$14</c:f>
              <c:strCache>
                <c:ptCount val="1"/>
                <c:pt idx="0">
                  <c:v>W+M  G und RG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'Schultypen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'Schultypen Diagramm'!$C$14:$V$14</c:f>
              <c:numCache>
                <c:formatCode>0.00%</c:formatCode>
                <c:ptCount val="20"/>
                <c:pt idx="0">
                  <c:v>0.6875</c:v>
                </c:pt>
                <c:pt idx="1">
                  <c:v>0.8214285714285714</c:v>
                </c:pt>
                <c:pt idx="2">
                  <c:v>0.30357142857142855</c:v>
                </c:pt>
                <c:pt idx="3">
                  <c:v>0.17857142857142858</c:v>
                </c:pt>
                <c:pt idx="4">
                  <c:v>0.25</c:v>
                </c:pt>
                <c:pt idx="5">
                  <c:v>0.45089285714285715</c:v>
                </c:pt>
                <c:pt idx="6">
                  <c:v>7.1428571428571425E-2</c:v>
                </c:pt>
                <c:pt idx="7">
                  <c:v>0.6964285714285714</c:v>
                </c:pt>
                <c:pt idx="8">
                  <c:v>0.8660714285714286</c:v>
                </c:pt>
                <c:pt idx="9">
                  <c:v>0.9017857142857143</c:v>
                </c:pt>
                <c:pt idx="10">
                  <c:v>0.6071428571428571</c:v>
                </c:pt>
                <c:pt idx="11">
                  <c:v>0.8928571428571429</c:v>
                </c:pt>
                <c:pt idx="12">
                  <c:v>0.35714285714285715</c:v>
                </c:pt>
                <c:pt idx="13">
                  <c:v>0.9241071428571429</c:v>
                </c:pt>
                <c:pt idx="14">
                  <c:v>0.11607142857142858</c:v>
                </c:pt>
                <c:pt idx="15">
                  <c:v>7.1428571428571425E-2</c:v>
                </c:pt>
                <c:pt idx="16">
                  <c:v>0.71875</c:v>
                </c:pt>
                <c:pt idx="17">
                  <c:v>0.66666666666666663</c:v>
                </c:pt>
                <c:pt idx="18">
                  <c:v>0.43928571428571428</c:v>
                </c:pt>
                <c:pt idx="19">
                  <c:v>0.44047619047619047</c:v>
                </c:pt>
              </c:numCache>
            </c:numRef>
          </c:val>
        </c:ser>
        <c:ser>
          <c:idx val="1"/>
          <c:order val="1"/>
          <c:tx>
            <c:strRef>
              <c:f>'Schultypen Diagramm'!$B$15</c:f>
              <c:strCache>
                <c:ptCount val="1"/>
                <c:pt idx="0">
                  <c:v>W+M Inf RG</c:v>
                </c:pt>
              </c:strCache>
            </c:strRef>
          </c:tx>
          <c:spPr>
            <a:solidFill>
              <a:srgbClr val="00B050"/>
            </a:solidFill>
          </c:spPr>
          <c:cat>
            <c:strRef>
              <c:f>'Schultypen Diagramm'!$C$2:$V$2</c:f>
              <c:strCache>
                <c:ptCount val="20"/>
                <c:pt idx="0">
                  <c:v>A1 Betriebssysteme</c:v>
                </c:pt>
                <c:pt idx="1">
                  <c:v>A2 Überschrift zentrieren</c:v>
                </c:pt>
                <c:pt idx="2">
                  <c:v>A3 Überschrift Formatvorlage</c:v>
                </c:pt>
                <c:pt idx="3">
                  <c:v>A4 Formelzeichen Excel</c:v>
                </c:pt>
                <c:pt idx="4">
                  <c:v>A5 Handzettel Powerpoint</c:v>
                </c:pt>
                <c:pt idx="5">
                  <c:v>A6 Internet Quellenangaben</c:v>
                </c:pt>
                <c:pt idx="6">
                  <c:v>A7 Creative Commons CC by</c:v>
                </c:pt>
                <c:pt idx="7">
                  <c:v>A8 Suchbegriffe Homer, Dichter (beide Begriffe angeben)</c:v>
                </c:pt>
                <c:pt idx="8">
                  <c:v>A9 zwei soziale Netzwerke</c:v>
                </c:pt>
                <c:pt idx="9">
                  <c:v>A10 zwei Suchmaschinen</c:v>
                </c:pt>
                <c:pt idx="10">
                  <c:v>A11 wichtigste Verhaltensregel Internet</c:v>
                </c:pt>
                <c:pt idx="11">
                  <c:v>A12 Lernplattform</c:v>
                </c:pt>
                <c:pt idx="12">
                  <c:v>A13 Netiquette</c:v>
                </c:pt>
                <c:pt idx="13">
                  <c:v>A14 Sicherheit im Internet</c:v>
                </c:pt>
                <c:pt idx="14">
                  <c:v>A15 zwei Web 2.0 Anwendungen</c:v>
                </c:pt>
                <c:pt idx="15">
                  <c:v>A16 Web 2.0 Begriff</c:v>
                </c:pt>
                <c:pt idx="16">
                  <c:v>B17 Verzeichnisse und Dateien</c:v>
                </c:pt>
                <c:pt idx="17">
                  <c:v>B18 Word</c:v>
                </c:pt>
                <c:pt idx="18">
                  <c:v>B19 Powerpoint</c:v>
                </c:pt>
                <c:pt idx="19">
                  <c:v>B20 Internetrecherche, Screenshot</c:v>
                </c:pt>
              </c:strCache>
            </c:strRef>
          </c:cat>
          <c:val>
            <c:numRef>
              <c:f>'Schultypen Diagramm'!$C$15:$V$15</c:f>
              <c:numCache>
                <c:formatCode>0.00%</c:formatCode>
                <c:ptCount val="20"/>
                <c:pt idx="0">
                  <c:v>0.76315789473684215</c:v>
                </c:pt>
                <c:pt idx="1">
                  <c:v>0.78947368421052633</c:v>
                </c:pt>
                <c:pt idx="2">
                  <c:v>0.5</c:v>
                </c:pt>
                <c:pt idx="3">
                  <c:v>0.92105263157894735</c:v>
                </c:pt>
                <c:pt idx="4">
                  <c:v>0.5</c:v>
                </c:pt>
                <c:pt idx="5">
                  <c:v>0.58552631578947367</c:v>
                </c:pt>
                <c:pt idx="6">
                  <c:v>0.86842105263157898</c:v>
                </c:pt>
                <c:pt idx="7">
                  <c:v>0.76315789473684215</c:v>
                </c:pt>
                <c:pt idx="8">
                  <c:v>0.93421052631578949</c:v>
                </c:pt>
                <c:pt idx="9">
                  <c:v>0.89473684210526316</c:v>
                </c:pt>
                <c:pt idx="10">
                  <c:v>0.44736842105263158</c:v>
                </c:pt>
                <c:pt idx="11">
                  <c:v>1</c:v>
                </c:pt>
                <c:pt idx="12">
                  <c:v>0.42105263157894735</c:v>
                </c:pt>
                <c:pt idx="13">
                  <c:v>0.95394736842105265</c:v>
                </c:pt>
                <c:pt idx="14">
                  <c:v>0.72368421052631582</c:v>
                </c:pt>
                <c:pt idx="15">
                  <c:v>0.65789473684210531</c:v>
                </c:pt>
                <c:pt idx="16">
                  <c:v>0.96052631578947367</c:v>
                </c:pt>
                <c:pt idx="17">
                  <c:v>0.8728070175438597</c:v>
                </c:pt>
                <c:pt idx="18">
                  <c:v>0.82631578947368423</c:v>
                </c:pt>
                <c:pt idx="19">
                  <c:v>0.85964912280701755</c:v>
                </c:pt>
              </c:numCache>
            </c:numRef>
          </c:val>
        </c:ser>
        <c:gapWidth val="75"/>
        <c:overlap val="-25"/>
        <c:axId val="163868032"/>
        <c:axId val="163873920"/>
      </c:barChart>
      <c:catAx>
        <c:axId val="163868032"/>
        <c:scaling>
          <c:orientation val="minMax"/>
        </c:scaling>
        <c:axPos val="b"/>
        <c:majorTickMark val="none"/>
        <c:tickLblPos val="nextTo"/>
        <c:crossAx val="163873920"/>
        <c:crosses val="autoZero"/>
        <c:auto val="1"/>
        <c:lblAlgn val="ctr"/>
        <c:lblOffset val="100"/>
      </c:catAx>
      <c:valAx>
        <c:axId val="163873920"/>
        <c:scaling>
          <c:orientation val="minMax"/>
          <c:max val="1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3868032"/>
        <c:crosses val="autoZero"/>
        <c:crossBetween val="between"/>
        <c:majorUnit val="0.1"/>
      </c:valAx>
    </c:plotArea>
    <c:legend>
      <c:legendPos val="b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de-AT"/>
              <a:t>Vergleich </a:t>
            </a:r>
            <a:r>
              <a:rPr lang="de-AT" baseline="0"/>
              <a:t>alle Klassen</a:t>
            </a:r>
            <a:endParaRPr lang="de-AT"/>
          </a:p>
        </c:rich>
      </c:tx>
      <c:layout>
        <c:manualLayout>
          <c:xMode val="edge"/>
          <c:yMode val="edge"/>
          <c:x val="0.12753378394072423"/>
          <c:y val="0"/>
        </c:manualLayout>
      </c:layout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92D050"/>
            </a:solidFill>
          </c:spPr>
          <c:dLbls>
            <c:showVal val="1"/>
          </c:dLbls>
          <c:cat>
            <c:strRef>
              <c:f>Gesamtpunkte!$A$19:$A$23</c:f>
              <c:strCache>
                <c:ptCount val="5"/>
                <c:pt idx="0">
                  <c:v>4A</c:v>
                </c:pt>
                <c:pt idx="1">
                  <c:v>4B</c:v>
                </c:pt>
                <c:pt idx="2">
                  <c:v>4D</c:v>
                </c:pt>
                <c:pt idx="3">
                  <c:v>4E</c:v>
                </c:pt>
                <c:pt idx="4">
                  <c:v>4E RG</c:v>
                </c:pt>
              </c:strCache>
            </c:strRef>
          </c:cat>
          <c:val>
            <c:numRef>
              <c:f>Gesamtpunkte!$B$19:$B$23</c:f>
              <c:numCache>
                <c:formatCode>0.00%</c:formatCode>
                <c:ptCount val="5"/>
                <c:pt idx="0">
                  <c:v>0.58061594202898548</c:v>
                </c:pt>
                <c:pt idx="1">
                  <c:v>0.57043478260869562</c:v>
                </c:pt>
                <c:pt idx="2">
                  <c:v>0.82015810276679846</c:v>
                </c:pt>
                <c:pt idx="3">
                  <c:v>0.78125</c:v>
                </c:pt>
                <c:pt idx="4">
                  <c:v>0.60869565217391308</c:v>
                </c:pt>
              </c:numCache>
            </c:numRef>
          </c:val>
        </c:ser>
        <c:gapWidth val="75"/>
        <c:overlap val="-25"/>
        <c:axId val="163927552"/>
        <c:axId val="163929088"/>
      </c:barChart>
      <c:catAx>
        <c:axId val="163927552"/>
        <c:scaling>
          <c:orientation val="minMax"/>
        </c:scaling>
        <c:axPos val="b"/>
        <c:majorTickMark val="none"/>
        <c:tickLblPos val="nextTo"/>
        <c:crossAx val="163929088"/>
        <c:crosses val="autoZero"/>
        <c:auto val="1"/>
        <c:lblAlgn val="ctr"/>
        <c:lblOffset val="100"/>
      </c:catAx>
      <c:valAx>
        <c:axId val="163929088"/>
        <c:scaling>
          <c:orientation val="minMax"/>
          <c:max val="1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3927552"/>
        <c:crosses val="autoZero"/>
        <c:crossBetween val="between"/>
        <c:majorUnit val="0.1"/>
      </c:valAx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de-AT"/>
              <a:t>Vergleich Mädchen Information</a:t>
            </a:r>
            <a:r>
              <a:rPr lang="de-AT" baseline="0"/>
              <a:t> -RG und Gymnasium, bzw. RG</a:t>
            </a:r>
          </a:p>
          <a:p>
            <a:pPr>
              <a:defRPr/>
            </a:pPr>
            <a:endParaRPr lang="de-AT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Lbls>
            <c:dLbl>
              <c:idx val="0"/>
              <c:layout/>
              <c:showVal val="1"/>
            </c:dLbl>
            <c:dLbl>
              <c:idx val="1"/>
              <c:layout/>
              <c:showVal val="1"/>
            </c:dLbl>
            <c:delete val="1"/>
          </c:dLbls>
          <c:cat>
            <c:strRef>
              <c:f>Gesamtpunkte!$A$42:$A$43</c:f>
              <c:strCache>
                <c:ptCount val="2"/>
                <c:pt idx="0">
                  <c:v>W G, RG</c:v>
                </c:pt>
                <c:pt idx="1">
                  <c:v>W Inf RG</c:v>
                </c:pt>
              </c:strCache>
            </c:strRef>
          </c:cat>
          <c:val>
            <c:numRef>
              <c:f>Gesamtpunkte!$B$42:$B$43</c:f>
              <c:numCache>
                <c:formatCode>0.00%</c:formatCode>
                <c:ptCount val="2"/>
                <c:pt idx="0">
                  <c:v>0.57913043478260873</c:v>
                </c:pt>
                <c:pt idx="1">
                  <c:v>0.80217391304347829</c:v>
                </c:pt>
              </c:numCache>
            </c:numRef>
          </c:val>
        </c:ser>
        <c:gapWidth val="75"/>
        <c:overlap val="-25"/>
        <c:axId val="163958144"/>
        <c:axId val="164238464"/>
      </c:barChart>
      <c:catAx>
        <c:axId val="163958144"/>
        <c:scaling>
          <c:orientation val="minMax"/>
        </c:scaling>
        <c:axPos val="b"/>
        <c:majorTickMark val="none"/>
        <c:tickLblPos val="nextTo"/>
        <c:crossAx val="164238464"/>
        <c:crosses val="autoZero"/>
        <c:auto val="1"/>
        <c:lblAlgn val="ctr"/>
        <c:lblOffset val="100"/>
      </c:catAx>
      <c:valAx>
        <c:axId val="164238464"/>
        <c:scaling>
          <c:orientation val="minMax"/>
          <c:max val="1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3958144"/>
        <c:crosses val="autoZero"/>
        <c:crossBetween val="between"/>
        <c:majorUnit val="0.1"/>
      </c:valAx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de-AT"/>
              <a:t>Vergleich Burschen Informatik-RG und Gymnasium, bzw. RG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5353018372703417"/>
          <c:y val="0.31042833187518237"/>
          <c:w val="0.81591426071741036"/>
          <c:h val="0.44159120734908136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00B0F0"/>
              </a:solidFill>
            </c:spPr>
          </c:dPt>
          <c:dPt>
            <c:idx val="1"/>
            <c:spPr>
              <a:solidFill>
                <a:srgbClr val="0070C0"/>
              </a:solidFill>
            </c:spPr>
          </c:dPt>
          <c:dLbls>
            <c:dLbl>
              <c:idx val="0"/>
              <c:layout/>
              <c:showVal val="1"/>
            </c:dLbl>
            <c:dLbl>
              <c:idx val="1"/>
              <c:layout/>
              <c:showVal val="1"/>
            </c:dLbl>
            <c:delete val="1"/>
          </c:dLbls>
          <c:cat>
            <c:strRef>
              <c:f>Gesamtpunkte!$A$65:$A$66</c:f>
              <c:strCache>
                <c:ptCount val="2"/>
                <c:pt idx="0">
                  <c:v>M G, RG</c:v>
                </c:pt>
                <c:pt idx="1">
                  <c:v>M Inf RG</c:v>
                </c:pt>
              </c:strCache>
            </c:strRef>
          </c:cat>
          <c:val>
            <c:numRef>
              <c:f>Gesamtpunkte!$B$65:$B$66</c:f>
              <c:numCache>
                <c:formatCode>0.00%</c:formatCode>
                <c:ptCount val="2"/>
                <c:pt idx="0">
                  <c:v>0.57994389901823284</c:v>
                </c:pt>
                <c:pt idx="1">
                  <c:v>0.80434782608695654</c:v>
                </c:pt>
              </c:numCache>
            </c:numRef>
          </c:val>
        </c:ser>
        <c:gapWidth val="75"/>
        <c:overlap val="-25"/>
        <c:axId val="164271232"/>
        <c:axId val="164272768"/>
      </c:barChart>
      <c:catAx>
        <c:axId val="164271232"/>
        <c:scaling>
          <c:orientation val="minMax"/>
        </c:scaling>
        <c:axPos val="b"/>
        <c:majorTickMark val="none"/>
        <c:tickLblPos val="nextTo"/>
        <c:crossAx val="164272768"/>
        <c:crosses val="autoZero"/>
        <c:auto val="1"/>
        <c:lblAlgn val="ctr"/>
        <c:lblOffset val="100"/>
      </c:catAx>
      <c:valAx>
        <c:axId val="164272768"/>
        <c:scaling>
          <c:orientation val="minMax"/>
          <c:max val="1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4271232"/>
        <c:crosses val="autoZero"/>
        <c:crossBetween val="between"/>
      </c:valAx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en-US"/>
              <a:t>Vergleich alle Mädchen,</a:t>
            </a:r>
            <a:r>
              <a:rPr lang="en-US" baseline="0"/>
              <a:t> alle Burschen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dPt>
            <c:idx val="1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/>
              <c:showVal val="1"/>
            </c:dLbl>
            <c:dLbl>
              <c:idx val="1"/>
              <c:layout/>
              <c:showVal val="1"/>
            </c:dLbl>
            <c:delete val="1"/>
          </c:dLbls>
          <c:cat>
            <c:strRef>
              <c:f>(Gesamtpunkte!$A$44,Gesamtpunkte!$A$67)</c:f>
              <c:strCache>
                <c:ptCount val="2"/>
                <c:pt idx="0">
                  <c:v>alle Mädchen</c:v>
                </c:pt>
                <c:pt idx="1">
                  <c:v>alle Burschen</c:v>
                </c:pt>
              </c:strCache>
            </c:strRef>
          </c:cat>
          <c:val>
            <c:numRef>
              <c:f>(Gesamtpunkte!$B$44,Gesamtpunkte!$B$67)</c:f>
              <c:numCache>
                <c:formatCode>0.00%</c:formatCode>
                <c:ptCount val="2"/>
                <c:pt idx="0">
                  <c:v>0.6428571428571429</c:v>
                </c:pt>
                <c:pt idx="1">
                  <c:v>0.68644067796610164</c:v>
                </c:pt>
              </c:numCache>
            </c:numRef>
          </c:val>
        </c:ser>
        <c:gapWidth val="75"/>
        <c:overlap val="-25"/>
        <c:axId val="164297344"/>
        <c:axId val="164311424"/>
      </c:barChart>
      <c:catAx>
        <c:axId val="164297344"/>
        <c:scaling>
          <c:orientation val="minMax"/>
        </c:scaling>
        <c:axPos val="b"/>
        <c:majorTickMark val="none"/>
        <c:tickLblPos val="nextTo"/>
        <c:crossAx val="164311424"/>
        <c:crosses val="autoZero"/>
        <c:auto val="1"/>
        <c:lblAlgn val="ctr"/>
        <c:lblOffset val="100"/>
      </c:catAx>
      <c:valAx>
        <c:axId val="164311424"/>
        <c:scaling>
          <c:orientation val="minMax"/>
          <c:max val="1"/>
          <c:min val="0"/>
        </c:scaling>
        <c:axPos val="l"/>
        <c:majorGridlines/>
        <c:numFmt formatCode="0.00%" sourceLinked="1"/>
        <c:majorTickMark val="none"/>
        <c:tickLblPos val="nextTo"/>
        <c:spPr>
          <a:ln w="9525">
            <a:noFill/>
          </a:ln>
        </c:spPr>
        <c:crossAx val="164297344"/>
        <c:crosses val="autoZero"/>
        <c:crossBetween val="between"/>
        <c:majorUnit val="0.1"/>
      </c:valAx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13</xdr:row>
      <xdr:rowOff>19049</xdr:rowOff>
    </xdr:from>
    <xdr:to>
      <xdr:col>12</xdr:col>
      <xdr:colOff>228600</xdr:colOff>
      <xdr:row>38</xdr:row>
      <xdr:rowOff>123824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40</xdr:row>
      <xdr:rowOff>19049</xdr:rowOff>
    </xdr:from>
    <xdr:to>
      <xdr:col>12</xdr:col>
      <xdr:colOff>219076</xdr:colOff>
      <xdr:row>63</xdr:row>
      <xdr:rowOff>123825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19049</xdr:colOff>
      <xdr:row>65</xdr:row>
      <xdr:rowOff>38098</xdr:rowOff>
    </xdr:from>
    <xdr:to>
      <xdr:col>12</xdr:col>
      <xdr:colOff>257175</xdr:colOff>
      <xdr:row>90</xdr:row>
      <xdr:rowOff>66675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19</xdr:row>
      <xdr:rowOff>19049</xdr:rowOff>
    </xdr:from>
    <xdr:to>
      <xdr:col>13</xdr:col>
      <xdr:colOff>190500</xdr:colOff>
      <xdr:row>47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752474</xdr:colOff>
      <xdr:row>1</xdr:row>
      <xdr:rowOff>47625</xdr:rowOff>
    </xdr:from>
    <xdr:to>
      <xdr:col>11</xdr:col>
      <xdr:colOff>38099</xdr:colOff>
      <xdr:row>15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28574</xdr:colOff>
      <xdr:row>17</xdr:row>
      <xdr:rowOff>38099</xdr:rowOff>
    </xdr:from>
    <xdr:to>
      <xdr:col>11</xdr:col>
      <xdr:colOff>57149</xdr:colOff>
      <xdr:row>34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</xdr:colOff>
      <xdr:row>36</xdr:row>
      <xdr:rowOff>9525</xdr:rowOff>
    </xdr:from>
    <xdr:to>
      <xdr:col>11</xdr:col>
      <xdr:colOff>38101</xdr:colOff>
      <xdr:row>53</xdr:row>
      <xdr:rowOff>180975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28574</xdr:colOff>
      <xdr:row>54</xdr:row>
      <xdr:rowOff>180974</xdr:rowOff>
    </xdr:from>
    <xdr:to>
      <xdr:col>10</xdr:col>
      <xdr:colOff>761999</xdr:colOff>
      <xdr:row>74</xdr:row>
      <xdr:rowOff>133349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5"/>
  <sheetViews>
    <sheetView topLeftCell="A13" workbookViewId="0">
      <selection sqref="A1:V95"/>
    </sheetView>
  </sheetViews>
  <sheetFormatPr baseColWidth="10" defaultRowHeight="15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>
      <c r="A2" t="s">
        <v>23</v>
      </c>
      <c r="B2" t="s">
        <v>27</v>
      </c>
      <c r="C2">
        <v>3</v>
      </c>
      <c r="D2">
        <v>1</v>
      </c>
      <c r="E2">
        <v>1</v>
      </c>
      <c r="F2">
        <v>1</v>
      </c>
      <c r="G2">
        <v>0</v>
      </c>
      <c r="H2">
        <v>2</v>
      </c>
      <c r="I2">
        <v>0</v>
      </c>
      <c r="J2">
        <v>1</v>
      </c>
      <c r="K2">
        <v>2</v>
      </c>
      <c r="L2">
        <v>2</v>
      </c>
      <c r="M2">
        <v>1</v>
      </c>
      <c r="N2">
        <v>1</v>
      </c>
      <c r="O2">
        <v>0</v>
      </c>
      <c r="P2">
        <v>3</v>
      </c>
      <c r="Q2">
        <v>0</v>
      </c>
      <c r="R2">
        <v>0</v>
      </c>
      <c r="S2">
        <v>4</v>
      </c>
      <c r="T2">
        <v>4</v>
      </c>
      <c r="U2">
        <v>3</v>
      </c>
      <c r="V2">
        <v>3</v>
      </c>
    </row>
    <row r="3" spans="1:22">
      <c r="A3" t="s">
        <v>23</v>
      </c>
      <c r="B3" t="s">
        <v>27</v>
      </c>
      <c r="C3">
        <v>2</v>
      </c>
      <c r="D3">
        <v>1</v>
      </c>
      <c r="E3">
        <v>0</v>
      </c>
      <c r="F3">
        <v>0</v>
      </c>
      <c r="G3">
        <v>0</v>
      </c>
      <c r="H3">
        <v>2</v>
      </c>
      <c r="I3">
        <v>0</v>
      </c>
      <c r="J3">
        <v>1</v>
      </c>
      <c r="K3">
        <v>0</v>
      </c>
      <c r="L3">
        <v>2</v>
      </c>
      <c r="M3">
        <v>1</v>
      </c>
      <c r="N3">
        <v>1</v>
      </c>
      <c r="O3">
        <v>0</v>
      </c>
      <c r="P3">
        <v>3</v>
      </c>
      <c r="Q3">
        <v>0</v>
      </c>
      <c r="R3">
        <v>0</v>
      </c>
      <c r="S3">
        <v>4</v>
      </c>
      <c r="T3">
        <v>5</v>
      </c>
      <c r="U3">
        <v>3</v>
      </c>
      <c r="V3">
        <v>2</v>
      </c>
    </row>
    <row r="4" spans="1:22">
      <c r="A4" t="s">
        <v>23</v>
      </c>
      <c r="B4" t="s">
        <v>27</v>
      </c>
      <c r="C4">
        <v>3</v>
      </c>
      <c r="D4">
        <v>1</v>
      </c>
      <c r="E4">
        <v>1</v>
      </c>
      <c r="F4">
        <v>1</v>
      </c>
      <c r="G4">
        <v>0</v>
      </c>
      <c r="H4">
        <v>2</v>
      </c>
      <c r="I4">
        <v>0</v>
      </c>
      <c r="J4">
        <v>0</v>
      </c>
      <c r="K4">
        <v>2</v>
      </c>
      <c r="L4">
        <v>1</v>
      </c>
      <c r="M4">
        <v>0</v>
      </c>
      <c r="N4">
        <v>1</v>
      </c>
      <c r="O4">
        <v>1</v>
      </c>
      <c r="P4">
        <v>4</v>
      </c>
      <c r="Q4">
        <v>0</v>
      </c>
      <c r="R4">
        <v>0</v>
      </c>
      <c r="S4">
        <v>4</v>
      </c>
      <c r="T4">
        <v>4</v>
      </c>
      <c r="U4">
        <v>3</v>
      </c>
      <c r="V4">
        <v>0</v>
      </c>
    </row>
    <row r="5" spans="1:22">
      <c r="A5" t="s">
        <v>23</v>
      </c>
      <c r="B5" t="s">
        <v>27</v>
      </c>
      <c r="C5">
        <v>3</v>
      </c>
      <c r="D5">
        <v>1</v>
      </c>
      <c r="E5">
        <v>0</v>
      </c>
      <c r="F5">
        <v>0</v>
      </c>
      <c r="G5">
        <v>0</v>
      </c>
      <c r="H5">
        <v>2</v>
      </c>
      <c r="I5">
        <v>0</v>
      </c>
      <c r="J5">
        <v>1</v>
      </c>
      <c r="K5">
        <v>2</v>
      </c>
      <c r="L5">
        <v>2</v>
      </c>
      <c r="M5">
        <v>1</v>
      </c>
      <c r="N5">
        <v>0</v>
      </c>
      <c r="O5">
        <v>0</v>
      </c>
      <c r="P5">
        <v>4</v>
      </c>
      <c r="Q5">
        <v>0</v>
      </c>
      <c r="R5">
        <v>0</v>
      </c>
      <c r="S5">
        <v>4</v>
      </c>
      <c r="T5">
        <v>5</v>
      </c>
      <c r="U5">
        <v>3</v>
      </c>
      <c r="V5">
        <v>2</v>
      </c>
    </row>
    <row r="6" spans="1:22">
      <c r="A6" t="s">
        <v>23</v>
      </c>
      <c r="B6" t="s">
        <v>27</v>
      </c>
      <c r="C6">
        <v>1</v>
      </c>
      <c r="D6">
        <v>1</v>
      </c>
      <c r="E6">
        <v>0</v>
      </c>
      <c r="F6">
        <v>0</v>
      </c>
      <c r="G6">
        <v>0</v>
      </c>
      <c r="H6">
        <v>4</v>
      </c>
      <c r="I6">
        <v>0</v>
      </c>
      <c r="J6">
        <v>0</v>
      </c>
      <c r="K6">
        <v>2</v>
      </c>
      <c r="L6">
        <v>2</v>
      </c>
      <c r="M6">
        <v>1</v>
      </c>
      <c r="N6">
        <v>1</v>
      </c>
      <c r="O6">
        <v>0</v>
      </c>
      <c r="P6">
        <v>4</v>
      </c>
      <c r="Q6">
        <v>2</v>
      </c>
      <c r="R6">
        <v>1</v>
      </c>
      <c r="S6">
        <v>0</v>
      </c>
      <c r="T6">
        <v>5</v>
      </c>
      <c r="U6">
        <v>3</v>
      </c>
      <c r="V6">
        <v>2</v>
      </c>
    </row>
    <row r="7" spans="1:22">
      <c r="A7" t="s">
        <v>23</v>
      </c>
      <c r="B7" t="s">
        <v>27</v>
      </c>
      <c r="C7">
        <v>2</v>
      </c>
      <c r="D7">
        <v>0</v>
      </c>
      <c r="E7">
        <v>0</v>
      </c>
      <c r="F7">
        <v>0</v>
      </c>
      <c r="G7">
        <v>0</v>
      </c>
      <c r="H7">
        <v>2</v>
      </c>
      <c r="I7">
        <v>0</v>
      </c>
      <c r="J7">
        <v>1</v>
      </c>
      <c r="K7">
        <v>2</v>
      </c>
      <c r="L7">
        <v>2</v>
      </c>
      <c r="M7">
        <v>1</v>
      </c>
      <c r="N7">
        <v>1</v>
      </c>
      <c r="O7">
        <v>1</v>
      </c>
      <c r="P7">
        <v>4</v>
      </c>
      <c r="Q7">
        <v>0</v>
      </c>
      <c r="R7">
        <v>0</v>
      </c>
      <c r="S7">
        <v>3</v>
      </c>
      <c r="T7">
        <v>6</v>
      </c>
      <c r="U7">
        <v>3</v>
      </c>
      <c r="V7">
        <v>0</v>
      </c>
    </row>
    <row r="8" spans="1:22">
      <c r="A8" t="s">
        <v>23</v>
      </c>
      <c r="B8" t="s">
        <v>27</v>
      </c>
      <c r="C8">
        <v>3</v>
      </c>
      <c r="D8">
        <v>1</v>
      </c>
      <c r="E8">
        <v>0</v>
      </c>
      <c r="F8">
        <v>0</v>
      </c>
      <c r="G8">
        <v>0</v>
      </c>
      <c r="H8">
        <v>2</v>
      </c>
      <c r="I8">
        <v>0</v>
      </c>
      <c r="J8">
        <v>0</v>
      </c>
      <c r="K8">
        <v>2</v>
      </c>
      <c r="L8">
        <v>2</v>
      </c>
      <c r="M8">
        <v>0</v>
      </c>
      <c r="N8">
        <v>1</v>
      </c>
      <c r="O8">
        <v>1</v>
      </c>
      <c r="P8">
        <v>4</v>
      </c>
      <c r="Q8">
        <v>0</v>
      </c>
      <c r="R8">
        <v>0</v>
      </c>
      <c r="S8">
        <v>4</v>
      </c>
      <c r="T8">
        <v>2</v>
      </c>
      <c r="U8">
        <v>3</v>
      </c>
      <c r="V8">
        <v>0</v>
      </c>
    </row>
    <row r="9" spans="1:22">
      <c r="A9" t="s">
        <v>23</v>
      </c>
      <c r="B9" t="s">
        <v>27</v>
      </c>
      <c r="C9">
        <v>3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  <c r="K9">
        <v>2</v>
      </c>
      <c r="L9">
        <v>2</v>
      </c>
      <c r="M9">
        <v>0</v>
      </c>
      <c r="N9">
        <v>0</v>
      </c>
      <c r="O9">
        <v>0</v>
      </c>
      <c r="P9">
        <v>3</v>
      </c>
      <c r="Q9">
        <v>0</v>
      </c>
      <c r="R9">
        <v>0</v>
      </c>
      <c r="S9">
        <v>4</v>
      </c>
      <c r="T9">
        <v>5</v>
      </c>
      <c r="U9">
        <v>3</v>
      </c>
      <c r="V9">
        <v>2</v>
      </c>
    </row>
    <row r="10" spans="1:22">
      <c r="A10" t="s">
        <v>23</v>
      </c>
      <c r="B10" t="s">
        <v>27</v>
      </c>
      <c r="C10">
        <v>1</v>
      </c>
      <c r="D10">
        <v>1</v>
      </c>
      <c r="E10">
        <v>0</v>
      </c>
      <c r="F10">
        <v>0</v>
      </c>
      <c r="G10">
        <v>0</v>
      </c>
      <c r="H10">
        <v>2</v>
      </c>
      <c r="I10">
        <v>0</v>
      </c>
      <c r="J10">
        <v>1</v>
      </c>
      <c r="K10">
        <v>0</v>
      </c>
      <c r="L10">
        <v>1</v>
      </c>
      <c r="M10">
        <v>0</v>
      </c>
      <c r="N10">
        <v>1</v>
      </c>
      <c r="O10">
        <v>1</v>
      </c>
      <c r="P10">
        <v>3</v>
      </c>
      <c r="Q10">
        <v>0</v>
      </c>
      <c r="R10">
        <v>0</v>
      </c>
      <c r="S10">
        <v>2</v>
      </c>
      <c r="T10">
        <v>3</v>
      </c>
      <c r="U10">
        <v>3</v>
      </c>
      <c r="V10">
        <v>0</v>
      </c>
    </row>
    <row r="11" spans="1:22">
      <c r="A11" t="s">
        <v>23</v>
      </c>
      <c r="B11" t="s">
        <v>27</v>
      </c>
      <c r="C11">
        <v>1</v>
      </c>
      <c r="D11">
        <v>1</v>
      </c>
      <c r="E11">
        <v>0</v>
      </c>
      <c r="F11">
        <v>0</v>
      </c>
      <c r="G11">
        <v>0</v>
      </c>
      <c r="H11">
        <v>2</v>
      </c>
      <c r="I11">
        <v>0</v>
      </c>
      <c r="J11">
        <v>1</v>
      </c>
      <c r="K11">
        <v>2</v>
      </c>
      <c r="L11">
        <v>2</v>
      </c>
      <c r="M11">
        <v>1</v>
      </c>
      <c r="N11">
        <v>1</v>
      </c>
      <c r="O11">
        <v>0</v>
      </c>
      <c r="P11">
        <v>4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</row>
    <row r="12" spans="1:22">
      <c r="A12" t="s">
        <v>23</v>
      </c>
      <c r="B12" t="s">
        <v>27</v>
      </c>
      <c r="C12">
        <v>3</v>
      </c>
      <c r="D12">
        <v>1</v>
      </c>
      <c r="E12">
        <v>0</v>
      </c>
      <c r="F12">
        <v>0</v>
      </c>
      <c r="G12">
        <v>0</v>
      </c>
      <c r="H12">
        <v>2</v>
      </c>
      <c r="I12">
        <v>0</v>
      </c>
      <c r="J12">
        <v>0</v>
      </c>
      <c r="K12">
        <v>2</v>
      </c>
      <c r="L12">
        <v>2</v>
      </c>
      <c r="M12">
        <v>1</v>
      </c>
      <c r="N12">
        <v>1</v>
      </c>
      <c r="O12">
        <v>0</v>
      </c>
      <c r="P12">
        <v>4</v>
      </c>
      <c r="Q12">
        <v>0</v>
      </c>
      <c r="R12">
        <v>0</v>
      </c>
      <c r="S12">
        <v>4</v>
      </c>
      <c r="T12">
        <v>0</v>
      </c>
      <c r="U12">
        <v>0</v>
      </c>
      <c r="V12">
        <v>0</v>
      </c>
    </row>
    <row r="13" spans="1:22">
      <c r="A13" t="s">
        <v>23</v>
      </c>
      <c r="B13" t="s">
        <v>27</v>
      </c>
      <c r="C13">
        <v>2</v>
      </c>
      <c r="D13">
        <v>1</v>
      </c>
      <c r="E13">
        <v>0</v>
      </c>
      <c r="F13">
        <v>0</v>
      </c>
      <c r="G13">
        <v>0</v>
      </c>
      <c r="H13">
        <v>2</v>
      </c>
      <c r="I13">
        <v>0</v>
      </c>
      <c r="J13">
        <v>1</v>
      </c>
      <c r="K13">
        <v>2</v>
      </c>
      <c r="L13">
        <v>2</v>
      </c>
      <c r="M13">
        <v>0</v>
      </c>
      <c r="N13">
        <v>1</v>
      </c>
      <c r="O13">
        <v>0</v>
      </c>
      <c r="P13">
        <v>4</v>
      </c>
      <c r="Q13">
        <v>0</v>
      </c>
      <c r="R13">
        <v>0</v>
      </c>
      <c r="S13">
        <v>0</v>
      </c>
      <c r="T13">
        <v>3</v>
      </c>
      <c r="U13">
        <v>3</v>
      </c>
      <c r="V13">
        <v>0</v>
      </c>
    </row>
    <row r="14" spans="1:22">
      <c r="A14" t="s">
        <v>23</v>
      </c>
      <c r="B14" t="s">
        <v>27</v>
      </c>
      <c r="C14">
        <v>3</v>
      </c>
      <c r="D14">
        <v>1</v>
      </c>
      <c r="E14">
        <v>1</v>
      </c>
      <c r="F14">
        <v>0</v>
      </c>
      <c r="G14">
        <v>0</v>
      </c>
      <c r="H14">
        <v>2</v>
      </c>
      <c r="I14">
        <v>0</v>
      </c>
      <c r="J14">
        <v>0</v>
      </c>
      <c r="K14">
        <v>2</v>
      </c>
      <c r="L14">
        <v>2</v>
      </c>
      <c r="M14">
        <v>1</v>
      </c>
      <c r="N14">
        <v>1</v>
      </c>
      <c r="O14">
        <v>1</v>
      </c>
      <c r="P14">
        <v>4</v>
      </c>
      <c r="Q14">
        <v>2</v>
      </c>
      <c r="R14">
        <v>1</v>
      </c>
      <c r="S14">
        <v>4</v>
      </c>
      <c r="T14">
        <v>4</v>
      </c>
      <c r="U14">
        <v>3</v>
      </c>
      <c r="V14">
        <v>2</v>
      </c>
    </row>
    <row r="15" spans="1:22">
      <c r="A15" t="s">
        <v>23</v>
      </c>
      <c r="B15" t="s">
        <v>27</v>
      </c>
      <c r="C15">
        <v>2</v>
      </c>
      <c r="D15">
        <v>1</v>
      </c>
      <c r="E15">
        <v>1</v>
      </c>
      <c r="F15">
        <v>0</v>
      </c>
      <c r="G15">
        <v>0</v>
      </c>
      <c r="H15">
        <v>1</v>
      </c>
      <c r="I15">
        <v>0</v>
      </c>
      <c r="J15">
        <v>1</v>
      </c>
      <c r="K15">
        <v>2</v>
      </c>
      <c r="L15">
        <v>2</v>
      </c>
      <c r="M15">
        <v>1</v>
      </c>
      <c r="N15">
        <v>1</v>
      </c>
      <c r="O15">
        <v>0</v>
      </c>
      <c r="P15">
        <v>3</v>
      </c>
      <c r="Q15">
        <v>0</v>
      </c>
      <c r="R15">
        <v>0</v>
      </c>
      <c r="S15">
        <v>1</v>
      </c>
      <c r="T15">
        <v>4</v>
      </c>
      <c r="U15">
        <v>3</v>
      </c>
      <c r="V15">
        <v>0</v>
      </c>
    </row>
    <row r="16" spans="1:22">
      <c r="A16" t="s">
        <v>23</v>
      </c>
      <c r="B16" t="s">
        <v>27</v>
      </c>
      <c r="C16">
        <v>2</v>
      </c>
      <c r="D16">
        <v>1</v>
      </c>
      <c r="E16">
        <v>1</v>
      </c>
      <c r="F16">
        <v>0</v>
      </c>
      <c r="G16">
        <v>0</v>
      </c>
      <c r="H16">
        <v>2</v>
      </c>
      <c r="I16">
        <v>0</v>
      </c>
      <c r="J16">
        <v>1</v>
      </c>
      <c r="K16">
        <v>2</v>
      </c>
      <c r="L16">
        <v>1</v>
      </c>
      <c r="M16">
        <v>1</v>
      </c>
      <c r="N16">
        <v>1</v>
      </c>
      <c r="O16">
        <v>1</v>
      </c>
      <c r="P16">
        <v>4</v>
      </c>
      <c r="Q16">
        <v>2</v>
      </c>
      <c r="R16">
        <v>1</v>
      </c>
      <c r="S16">
        <v>3</v>
      </c>
      <c r="T16">
        <v>5</v>
      </c>
      <c r="U16">
        <v>3</v>
      </c>
      <c r="V16">
        <v>2</v>
      </c>
    </row>
    <row r="17" spans="1:22">
      <c r="A17" t="s">
        <v>23</v>
      </c>
      <c r="B17" t="s">
        <v>27</v>
      </c>
      <c r="C17">
        <v>3</v>
      </c>
      <c r="D17">
        <v>1</v>
      </c>
      <c r="E17">
        <v>1</v>
      </c>
      <c r="F17">
        <v>0</v>
      </c>
      <c r="G17">
        <v>1</v>
      </c>
      <c r="H17">
        <v>1</v>
      </c>
      <c r="I17">
        <v>0</v>
      </c>
      <c r="J17">
        <v>0</v>
      </c>
      <c r="K17">
        <v>2</v>
      </c>
      <c r="L17">
        <v>1</v>
      </c>
      <c r="M17">
        <v>0</v>
      </c>
      <c r="N17">
        <v>1</v>
      </c>
      <c r="O17">
        <v>0</v>
      </c>
      <c r="P17">
        <v>4</v>
      </c>
      <c r="Q17">
        <v>0</v>
      </c>
      <c r="R17">
        <v>0</v>
      </c>
      <c r="S17">
        <v>4</v>
      </c>
      <c r="T17">
        <v>5</v>
      </c>
      <c r="U17">
        <v>3</v>
      </c>
      <c r="V17">
        <v>0</v>
      </c>
    </row>
    <row r="18" spans="1:22">
      <c r="A18" t="s">
        <v>23</v>
      </c>
      <c r="B18" t="s">
        <v>28</v>
      </c>
      <c r="C18">
        <v>3</v>
      </c>
      <c r="D18">
        <v>0</v>
      </c>
      <c r="E18">
        <v>1</v>
      </c>
      <c r="F18">
        <v>0</v>
      </c>
      <c r="G18">
        <v>0</v>
      </c>
      <c r="H18">
        <v>3</v>
      </c>
      <c r="I18">
        <v>1</v>
      </c>
      <c r="J18">
        <v>0</v>
      </c>
      <c r="K18">
        <v>2</v>
      </c>
      <c r="L18">
        <v>2</v>
      </c>
      <c r="M18">
        <v>1</v>
      </c>
      <c r="N18">
        <v>1</v>
      </c>
      <c r="O18">
        <v>0</v>
      </c>
      <c r="P18">
        <v>4</v>
      </c>
      <c r="Q18">
        <v>0</v>
      </c>
      <c r="R18">
        <v>0</v>
      </c>
      <c r="S18">
        <v>4</v>
      </c>
      <c r="T18">
        <v>5</v>
      </c>
      <c r="U18">
        <v>2</v>
      </c>
      <c r="V18">
        <v>3</v>
      </c>
    </row>
    <row r="19" spans="1:22">
      <c r="A19" t="s">
        <v>23</v>
      </c>
      <c r="B19" t="s">
        <v>28</v>
      </c>
      <c r="C19">
        <v>2</v>
      </c>
      <c r="D19">
        <v>0</v>
      </c>
      <c r="E19">
        <v>0</v>
      </c>
      <c r="F19">
        <v>0</v>
      </c>
      <c r="G19">
        <v>1</v>
      </c>
      <c r="H19">
        <v>2</v>
      </c>
      <c r="I19">
        <v>0</v>
      </c>
      <c r="J19">
        <v>1</v>
      </c>
      <c r="K19">
        <v>2</v>
      </c>
      <c r="L19">
        <v>2</v>
      </c>
      <c r="M19">
        <v>0</v>
      </c>
      <c r="N19">
        <v>0</v>
      </c>
      <c r="O19">
        <v>0</v>
      </c>
      <c r="P19">
        <v>3</v>
      </c>
      <c r="Q19">
        <v>0</v>
      </c>
      <c r="R19">
        <v>0</v>
      </c>
      <c r="S19">
        <v>4</v>
      </c>
      <c r="T19">
        <v>4</v>
      </c>
      <c r="U19">
        <v>2</v>
      </c>
      <c r="V19">
        <v>3</v>
      </c>
    </row>
    <row r="20" spans="1:22">
      <c r="A20" t="s">
        <v>23</v>
      </c>
      <c r="B20" t="s">
        <v>28</v>
      </c>
      <c r="C20">
        <v>4</v>
      </c>
      <c r="D20">
        <v>1</v>
      </c>
      <c r="E20">
        <v>0</v>
      </c>
      <c r="F20">
        <v>0</v>
      </c>
      <c r="G20">
        <v>0</v>
      </c>
      <c r="H20">
        <v>2</v>
      </c>
      <c r="I20">
        <v>0</v>
      </c>
      <c r="J20">
        <v>1</v>
      </c>
      <c r="K20">
        <v>2</v>
      </c>
      <c r="L20">
        <v>2</v>
      </c>
      <c r="M20">
        <v>1</v>
      </c>
      <c r="N20">
        <v>1</v>
      </c>
      <c r="O20">
        <v>1</v>
      </c>
      <c r="P20">
        <v>4</v>
      </c>
      <c r="Q20">
        <v>0</v>
      </c>
      <c r="R20">
        <v>0</v>
      </c>
      <c r="S20">
        <v>0</v>
      </c>
      <c r="T20">
        <v>6</v>
      </c>
      <c r="U20">
        <v>3</v>
      </c>
      <c r="V20">
        <v>1</v>
      </c>
    </row>
    <row r="21" spans="1:22">
      <c r="A21" t="s">
        <v>23</v>
      </c>
      <c r="B21" t="s">
        <v>28</v>
      </c>
      <c r="C21">
        <v>2</v>
      </c>
      <c r="D21">
        <v>1</v>
      </c>
      <c r="E21">
        <v>0</v>
      </c>
      <c r="F21">
        <v>0</v>
      </c>
      <c r="G21">
        <v>0</v>
      </c>
      <c r="H21">
        <v>2</v>
      </c>
      <c r="I21">
        <v>0</v>
      </c>
      <c r="J21">
        <v>1</v>
      </c>
      <c r="K21">
        <v>2</v>
      </c>
      <c r="L21">
        <v>2</v>
      </c>
      <c r="M21">
        <v>1</v>
      </c>
      <c r="N21">
        <v>1</v>
      </c>
      <c r="O21">
        <v>0</v>
      </c>
      <c r="P21">
        <v>4</v>
      </c>
      <c r="Q21">
        <v>0</v>
      </c>
      <c r="R21">
        <v>0</v>
      </c>
      <c r="S21">
        <v>3</v>
      </c>
      <c r="T21">
        <v>3</v>
      </c>
      <c r="U21">
        <v>3</v>
      </c>
      <c r="V21">
        <v>3</v>
      </c>
    </row>
    <row r="22" spans="1:22">
      <c r="A22" t="s">
        <v>23</v>
      </c>
      <c r="B22" t="s">
        <v>28</v>
      </c>
      <c r="C22">
        <v>2</v>
      </c>
      <c r="D22">
        <v>1</v>
      </c>
      <c r="E22">
        <v>0</v>
      </c>
      <c r="F22">
        <v>1</v>
      </c>
      <c r="G22">
        <v>0</v>
      </c>
      <c r="H22">
        <v>2</v>
      </c>
      <c r="I22">
        <v>0</v>
      </c>
      <c r="J22">
        <v>1</v>
      </c>
      <c r="K22">
        <v>2</v>
      </c>
      <c r="L22">
        <v>2</v>
      </c>
      <c r="M22">
        <v>1</v>
      </c>
      <c r="N22">
        <v>1</v>
      </c>
      <c r="O22">
        <v>0</v>
      </c>
      <c r="P22">
        <v>4</v>
      </c>
      <c r="Q22">
        <v>0</v>
      </c>
      <c r="R22">
        <v>0</v>
      </c>
      <c r="S22">
        <v>4</v>
      </c>
      <c r="T22">
        <v>2</v>
      </c>
      <c r="U22">
        <v>3</v>
      </c>
      <c r="V22">
        <v>3</v>
      </c>
    </row>
    <row r="23" spans="1:22">
      <c r="A23" t="s">
        <v>23</v>
      </c>
      <c r="B23" t="s">
        <v>28</v>
      </c>
      <c r="C23">
        <v>4</v>
      </c>
      <c r="D23">
        <v>0</v>
      </c>
      <c r="E23">
        <v>1</v>
      </c>
      <c r="F23">
        <v>0</v>
      </c>
      <c r="G23">
        <v>1</v>
      </c>
      <c r="H23">
        <v>4</v>
      </c>
      <c r="I23">
        <v>0</v>
      </c>
      <c r="J23">
        <v>1</v>
      </c>
      <c r="K23">
        <v>2</v>
      </c>
      <c r="L23">
        <v>2</v>
      </c>
      <c r="M23">
        <v>0</v>
      </c>
      <c r="N23">
        <v>1</v>
      </c>
      <c r="O23">
        <v>1</v>
      </c>
      <c r="P23">
        <v>4</v>
      </c>
      <c r="Q23">
        <v>1</v>
      </c>
      <c r="R23">
        <v>0</v>
      </c>
      <c r="S23">
        <v>3</v>
      </c>
      <c r="T23">
        <v>5</v>
      </c>
      <c r="U23">
        <v>3</v>
      </c>
      <c r="V23">
        <v>0</v>
      </c>
    </row>
    <row r="24" spans="1:22">
      <c r="A24" t="s">
        <v>23</v>
      </c>
      <c r="B24" t="s">
        <v>28</v>
      </c>
      <c r="C24">
        <v>2</v>
      </c>
      <c r="D24">
        <v>1</v>
      </c>
      <c r="E24">
        <v>0</v>
      </c>
      <c r="F24">
        <v>0</v>
      </c>
      <c r="G24">
        <v>0</v>
      </c>
      <c r="H24">
        <v>1</v>
      </c>
      <c r="I24">
        <v>0</v>
      </c>
      <c r="J24">
        <v>1</v>
      </c>
      <c r="K24">
        <v>2</v>
      </c>
      <c r="L24">
        <v>2</v>
      </c>
      <c r="M24">
        <v>0</v>
      </c>
      <c r="N24">
        <v>1</v>
      </c>
      <c r="O24">
        <v>0</v>
      </c>
      <c r="P24">
        <v>3</v>
      </c>
      <c r="Q24">
        <v>0</v>
      </c>
      <c r="R24">
        <v>0</v>
      </c>
      <c r="S24">
        <v>0</v>
      </c>
      <c r="T24">
        <v>3</v>
      </c>
      <c r="U24">
        <v>2</v>
      </c>
      <c r="V24">
        <v>0</v>
      </c>
    </row>
    <row r="25" spans="1:22">
      <c r="A25" t="s">
        <v>23</v>
      </c>
      <c r="B25" t="s">
        <v>28</v>
      </c>
      <c r="C25">
        <v>4</v>
      </c>
      <c r="D25">
        <v>0</v>
      </c>
      <c r="E25">
        <v>0</v>
      </c>
      <c r="F25">
        <v>0</v>
      </c>
      <c r="G25">
        <v>0</v>
      </c>
      <c r="H25">
        <v>2</v>
      </c>
      <c r="I25">
        <v>0</v>
      </c>
      <c r="J25">
        <v>1</v>
      </c>
      <c r="K25">
        <v>2</v>
      </c>
      <c r="L25">
        <v>2</v>
      </c>
      <c r="M25">
        <v>0</v>
      </c>
      <c r="N25">
        <v>1</v>
      </c>
      <c r="O25">
        <v>0</v>
      </c>
      <c r="P25">
        <v>4</v>
      </c>
      <c r="Q25">
        <v>0</v>
      </c>
      <c r="R25">
        <v>0</v>
      </c>
      <c r="S25">
        <v>3</v>
      </c>
      <c r="T25">
        <v>6</v>
      </c>
      <c r="U25">
        <v>0</v>
      </c>
      <c r="V25">
        <v>3</v>
      </c>
    </row>
    <row r="26" spans="1:22">
      <c r="A26" t="s">
        <v>22</v>
      </c>
      <c r="B26" t="s">
        <v>28</v>
      </c>
      <c r="C26">
        <v>2</v>
      </c>
      <c r="D26">
        <v>1</v>
      </c>
      <c r="E26">
        <v>1</v>
      </c>
      <c r="F26">
        <v>0</v>
      </c>
      <c r="G26">
        <v>0</v>
      </c>
      <c r="H26">
        <v>2</v>
      </c>
      <c r="I26">
        <v>0</v>
      </c>
      <c r="J26">
        <v>1</v>
      </c>
      <c r="K26">
        <v>2</v>
      </c>
      <c r="L26">
        <v>2</v>
      </c>
      <c r="M26">
        <v>0</v>
      </c>
      <c r="N26">
        <v>1</v>
      </c>
      <c r="O26">
        <v>0</v>
      </c>
      <c r="P26">
        <v>4</v>
      </c>
      <c r="Q26">
        <v>0</v>
      </c>
      <c r="R26">
        <v>0</v>
      </c>
      <c r="S26">
        <v>4</v>
      </c>
      <c r="T26">
        <v>5</v>
      </c>
      <c r="U26">
        <v>2</v>
      </c>
      <c r="V26">
        <v>0</v>
      </c>
    </row>
    <row r="27" spans="1:22">
      <c r="A27" t="s">
        <v>22</v>
      </c>
      <c r="B27" t="s">
        <v>28</v>
      </c>
      <c r="C27">
        <v>3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1</v>
      </c>
      <c r="K27">
        <v>1</v>
      </c>
      <c r="L27">
        <v>2</v>
      </c>
      <c r="M27">
        <v>0</v>
      </c>
      <c r="N27">
        <v>1</v>
      </c>
      <c r="O27">
        <v>0</v>
      </c>
      <c r="P27">
        <v>4</v>
      </c>
      <c r="Q27">
        <v>0</v>
      </c>
      <c r="R27">
        <v>0</v>
      </c>
      <c r="S27">
        <v>1</v>
      </c>
      <c r="T27">
        <v>0</v>
      </c>
      <c r="U27">
        <v>0</v>
      </c>
      <c r="V27">
        <v>0</v>
      </c>
    </row>
    <row r="28" spans="1:22">
      <c r="A28" t="s">
        <v>22</v>
      </c>
      <c r="B28" t="s">
        <v>28</v>
      </c>
      <c r="C28">
        <v>3</v>
      </c>
      <c r="D28">
        <v>1</v>
      </c>
      <c r="E28">
        <v>0</v>
      </c>
      <c r="F28">
        <v>0</v>
      </c>
      <c r="G28">
        <v>0</v>
      </c>
      <c r="H28">
        <v>2</v>
      </c>
      <c r="I28">
        <v>0</v>
      </c>
      <c r="J28">
        <v>0</v>
      </c>
      <c r="K28">
        <v>2</v>
      </c>
      <c r="L28">
        <v>1</v>
      </c>
      <c r="M28">
        <v>1</v>
      </c>
      <c r="N28">
        <v>1</v>
      </c>
      <c r="O28">
        <v>1</v>
      </c>
      <c r="P28">
        <v>3</v>
      </c>
      <c r="Q28">
        <v>0</v>
      </c>
      <c r="R28">
        <v>0</v>
      </c>
      <c r="S28">
        <v>4</v>
      </c>
      <c r="T28">
        <v>5</v>
      </c>
      <c r="U28">
        <v>3</v>
      </c>
      <c r="V28">
        <v>0</v>
      </c>
    </row>
    <row r="29" spans="1:22">
      <c r="A29" t="s">
        <v>22</v>
      </c>
      <c r="B29" t="s">
        <v>28</v>
      </c>
      <c r="C29">
        <v>3</v>
      </c>
      <c r="D29">
        <v>0</v>
      </c>
      <c r="E29">
        <v>0</v>
      </c>
      <c r="F29">
        <v>0</v>
      </c>
      <c r="G29">
        <v>1</v>
      </c>
      <c r="H29">
        <v>1</v>
      </c>
      <c r="I29">
        <v>0</v>
      </c>
      <c r="J29">
        <v>1</v>
      </c>
      <c r="K29">
        <v>2</v>
      </c>
      <c r="L29">
        <v>2</v>
      </c>
      <c r="M29">
        <v>1</v>
      </c>
      <c r="N29">
        <v>1</v>
      </c>
      <c r="O29">
        <v>1</v>
      </c>
      <c r="P29">
        <v>4</v>
      </c>
      <c r="Q29">
        <v>0</v>
      </c>
      <c r="R29">
        <v>0</v>
      </c>
      <c r="S29">
        <v>1</v>
      </c>
      <c r="T29">
        <v>0</v>
      </c>
      <c r="U29">
        <v>3</v>
      </c>
      <c r="V29">
        <v>3</v>
      </c>
    </row>
    <row r="30" spans="1:22">
      <c r="A30" t="s">
        <v>22</v>
      </c>
      <c r="B30" t="s">
        <v>28</v>
      </c>
      <c r="C30">
        <v>4</v>
      </c>
      <c r="D30">
        <v>1</v>
      </c>
      <c r="E30">
        <v>0</v>
      </c>
      <c r="F30">
        <v>0</v>
      </c>
      <c r="G30">
        <v>0</v>
      </c>
      <c r="H30">
        <v>2</v>
      </c>
      <c r="I30">
        <v>0</v>
      </c>
      <c r="J30">
        <v>0</v>
      </c>
      <c r="K30">
        <v>2</v>
      </c>
      <c r="L30">
        <v>2</v>
      </c>
      <c r="M30">
        <v>1</v>
      </c>
      <c r="N30">
        <v>1</v>
      </c>
      <c r="O30">
        <v>1</v>
      </c>
      <c r="P30">
        <v>4</v>
      </c>
      <c r="Q30">
        <v>2</v>
      </c>
      <c r="R30">
        <v>1</v>
      </c>
      <c r="S30">
        <v>4</v>
      </c>
      <c r="T30">
        <v>4</v>
      </c>
      <c r="U30">
        <v>3</v>
      </c>
      <c r="V30">
        <v>2</v>
      </c>
    </row>
    <row r="31" spans="1:22">
      <c r="A31" t="s">
        <v>22</v>
      </c>
      <c r="B31" t="s">
        <v>28</v>
      </c>
      <c r="C31">
        <v>3</v>
      </c>
      <c r="D31">
        <v>1</v>
      </c>
      <c r="E31">
        <v>0</v>
      </c>
      <c r="F31">
        <v>0</v>
      </c>
      <c r="G31">
        <v>0</v>
      </c>
      <c r="H31">
        <v>1</v>
      </c>
      <c r="I31">
        <v>0</v>
      </c>
      <c r="J31">
        <v>1</v>
      </c>
      <c r="K31">
        <v>1</v>
      </c>
      <c r="L31">
        <v>2</v>
      </c>
      <c r="M31">
        <v>1</v>
      </c>
      <c r="N31">
        <v>1</v>
      </c>
      <c r="O31">
        <v>0</v>
      </c>
      <c r="P31">
        <v>4</v>
      </c>
      <c r="Q31">
        <v>0</v>
      </c>
      <c r="R31">
        <v>0</v>
      </c>
      <c r="S31">
        <v>4</v>
      </c>
      <c r="T31">
        <v>0</v>
      </c>
      <c r="U31">
        <v>0</v>
      </c>
      <c r="V31">
        <v>0</v>
      </c>
    </row>
    <row r="32" spans="1:22">
      <c r="A32" t="s">
        <v>22</v>
      </c>
      <c r="B32" t="s">
        <v>28</v>
      </c>
      <c r="C32">
        <v>1</v>
      </c>
      <c r="D32">
        <v>1</v>
      </c>
      <c r="E32">
        <v>1</v>
      </c>
      <c r="F32">
        <v>0</v>
      </c>
      <c r="G32">
        <v>0</v>
      </c>
      <c r="H32">
        <v>3</v>
      </c>
      <c r="I32">
        <v>1</v>
      </c>
      <c r="J32">
        <v>0</v>
      </c>
      <c r="K32">
        <v>2</v>
      </c>
      <c r="L32">
        <v>2</v>
      </c>
      <c r="M32">
        <v>1</v>
      </c>
      <c r="N32">
        <v>1</v>
      </c>
      <c r="O32">
        <v>1</v>
      </c>
      <c r="P32">
        <v>4</v>
      </c>
      <c r="Q32">
        <v>0</v>
      </c>
      <c r="R32">
        <v>0</v>
      </c>
      <c r="S32">
        <v>4</v>
      </c>
      <c r="T32">
        <v>5</v>
      </c>
      <c r="U32">
        <v>3</v>
      </c>
      <c r="V32">
        <v>0</v>
      </c>
    </row>
    <row r="33" spans="1:22">
      <c r="A33" t="s">
        <v>22</v>
      </c>
      <c r="B33" t="s">
        <v>28</v>
      </c>
      <c r="C33">
        <v>3</v>
      </c>
      <c r="D33">
        <v>1</v>
      </c>
      <c r="E33">
        <v>0</v>
      </c>
      <c r="F33">
        <v>0</v>
      </c>
      <c r="G33">
        <v>1</v>
      </c>
      <c r="H33">
        <v>1</v>
      </c>
      <c r="I33">
        <v>0</v>
      </c>
      <c r="J33">
        <v>1</v>
      </c>
      <c r="K33">
        <v>1</v>
      </c>
      <c r="L33">
        <v>2</v>
      </c>
      <c r="M33">
        <v>0</v>
      </c>
      <c r="N33">
        <v>0</v>
      </c>
      <c r="O33">
        <v>0</v>
      </c>
      <c r="P33">
        <v>3</v>
      </c>
      <c r="Q33">
        <v>0</v>
      </c>
      <c r="R33">
        <v>0</v>
      </c>
      <c r="S33">
        <v>1</v>
      </c>
      <c r="T33">
        <v>5</v>
      </c>
      <c r="U33">
        <v>0</v>
      </c>
      <c r="V33">
        <v>0</v>
      </c>
    </row>
    <row r="34" spans="1:22">
      <c r="A34" t="s">
        <v>22</v>
      </c>
      <c r="B34" t="s">
        <v>28</v>
      </c>
      <c r="C34">
        <v>4</v>
      </c>
      <c r="D34">
        <v>1</v>
      </c>
      <c r="E34">
        <v>0</v>
      </c>
      <c r="F34">
        <v>0</v>
      </c>
      <c r="G34">
        <v>0</v>
      </c>
      <c r="H34">
        <v>2</v>
      </c>
      <c r="I34">
        <v>0</v>
      </c>
      <c r="J34">
        <v>0</v>
      </c>
      <c r="K34">
        <v>2</v>
      </c>
      <c r="L34">
        <v>2</v>
      </c>
      <c r="M34">
        <v>0</v>
      </c>
      <c r="N34">
        <v>1</v>
      </c>
      <c r="O34">
        <v>0</v>
      </c>
      <c r="P34">
        <v>4</v>
      </c>
      <c r="Q34">
        <v>0</v>
      </c>
      <c r="R34">
        <v>0</v>
      </c>
      <c r="S34">
        <v>4</v>
      </c>
      <c r="T34">
        <v>5</v>
      </c>
      <c r="U34">
        <v>2</v>
      </c>
      <c r="V34">
        <v>2</v>
      </c>
    </row>
    <row r="35" spans="1:22">
      <c r="A35" t="s">
        <v>22</v>
      </c>
      <c r="B35" t="s">
        <v>28</v>
      </c>
      <c r="C35">
        <v>3</v>
      </c>
      <c r="D35">
        <v>0</v>
      </c>
      <c r="E35">
        <v>0</v>
      </c>
      <c r="F35">
        <v>0</v>
      </c>
      <c r="G35">
        <v>0</v>
      </c>
      <c r="H35">
        <v>2</v>
      </c>
      <c r="I35">
        <v>0</v>
      </c>
      <c r="J35">
        <v>0</v>
      </c>
      <c r="K35">
        <v>0</v>
      </c>
      <c r="L35">
        <v>2</v>
      </c>
      <c r="M35">
        <v>0</v>
      </c>
      <c r="N35">
        <v>1</v>
      </c>
      <c r="O35">
        <v>1</v>
      </c>
      <c r="P35">
        <v>4</v>
      </c>
      <c r="Q35">
        <v>0</v>
      </c>
      <c r="R35">
        <v>0</v>
      </c>
      <c r="S35">
        <v>0</v>
      </c>
      <c r="T35">
        <v>5</v>
      </c>
      <c r="U35">
        <v>0</v>
      </c>
      <c r="V35">
        <v>0</v>
      </c>
    </row>
    <row r="36" spans="1:22">
      <c r="A36" t="s">
        <v>22</v>
      </c>
      <c r="B36" t="s">
        <v>28</v>
      </c>
      <c r="C36">
        <v>3</v>
      </c>
      <c r="D36">
        <v>1</v>
      </c>
      <c r="E36">
        <v>1</v>
      </c>
      <c r="F36">
        <v>1</v>
      </c>
      <c r="G36">
        <v>0</v>
      </c>
      <c r="H36">
        <v>1</v>
      </c>
      <c r="I36">
        <v>0</v>
      </c>
      <c r="J36">
        <v>0</v>
      </c>
      <c r="K36">
        <v>2</v>
      </c>
      <c r="L36">
        <v>2</v>
      </c>
      <c r="M36">
        <v>1</v>
      </c>
      <c r="N36">
        <v>0</v>
      </c>
      <c r="O36">
        <v>1</v>
      </c>
      <c r="P36">
        <v>3</v>
      </c>
      <c r="Q36">
        <v>0</v>
      </c>
      <c r="R36">
        <v>0</v>
      </c>
      <c r="S36">
        <v>4</v>
      </c>
      <c r="T36">
        <v>5</v>
      </c>
      <c r="U36">
        <v>2</v>
      </c>
      <c r="V36">
        <v>0</v>
      </c>
    </row>
    <row r="37" spans="1:22">
      <c r="A37" t="s">
        <v>22</v>
      </c>
      <c r="B37" t="s">
        <v>28</v>
      </c>
      <c r="C37">
        <v>4</v>
      </c>
      <c r="D37">
        <v>1</v>
      </c>
      <c r="E37">
        <v>0</v>
      </c>
      <c r="F37">
        <v>0</v>
      </c>
      <c r="G37">
        <v>0</v>
      </c>
      <c r="H37">
        <v>2</v>
      </c>
      <c r="I37">
        <v>0</v>
      </c>
      <c r="J37">
        <v>1</v>
      </c>
      <c r="K37">
        <v>2</v>
      </c>
      <c r="L37">
        <v>2</v>
      </c>
      <c r="M37">
        <v>1</v>
      </c>
      <c r="N37">
        <v>1</v>
      </c>
      <c r="O37">
        <v>0</v>
      </c>
      <c r="P37">
        <v>4</v>
      </c>
      <c r="Q37">
        <v>0</v>
      </c>
      <c r="R37">
        <v>0</v>
      </c>
      <c r="S37">
        <v>3</v>
      </c>
      <c r="T37">
        <v>5</v>
      </c>
      <c r="U37">
        <v>1</v>
      </c>
      <c r="V37">
        <v>3</v>
      </c>
    </row>
    <row r="38" spans="1:22">
      <c r="A38" t="s">
        <v>22</v>
      </c>
      <c r="B38" t="s">
        <v>28</v>
      </c>
      <c r="C38">
        <v>4</v>
      </c>
      <c r="D38">
        <v>1</v>
      </c>
      <c r="E38">
        <v>0</v>
      </c>
      <c r="F38">
        <v>0</v>
      </c>
      <c r="G38">
        <v>0</v>
      </c>
      <c r="H38">
        <v>1</v>
      </c>
      <c r="I38">
        <v>0</v>
      </c>
      <c r="J38">
        <v>0</v>
      </c>
      <c r="K38">
        <v>2</v>
      </c>
      <c r="L38">
        <v>2</v>
      </c>
      <c r="M38">
        <v>1</v>
      </c>
      <c r="N38">
        <v>1</v>
      </c>
      <c r="O38">
        <v>0</v>
      </c>
      <c r="P38">
        <v>4</v>
      </c>
      <c r="Q38">
        <v>0</v>
      </c>
      <c r="R38">
        <v>0</v>
      </c>
      <c r="S38">
        <v>4</v>
      </c>
      <c r="T38">
        <v>5</v>
      </c>
      <c r="U38">
        <v>2</v>
      </c>
      <c r="V38">
        <v>3</v>
      </c>
    </row>
    <row r="39" spans="1:22">
      <c r="A39" t="s">
        <v>22</v>
      </c>
      <c r="B39" t="s">
        <v>28</v>
      </c>
      <c r="C39">
        <v>4</v>
      </c>
      <c r="D39">
        <v>1</v>
      </c>
      <c r="E39">
        <v>0</v>
      </c>
      <c r="F39">
        <v>1</v>
      </c>
      <c r="G39">
        <v>1</v>
      </c>
      <c r="H39">
        <v>2</v>
      </c>
      <c r="I39">
        <v>0</v>
      </c>
      <c r="J39">
        <v>1</v>
      </c>
      <c r="K39">
        <v>2</v>
      </c>
      <c r="L39">
        <v>2</v>
      </c>
      <c r="M39">
        <v>1</v>
      </c>
      <c r="N39">
        <v>1</v>
      </c>
      <c r="O39">
        <v>1</v>
      </c>
      <c r="P39">
        <v>4</v>
      </c>
      <c r="Q39">
        <v>1</v>
      </c>
      <c r="R39">
        <v>0</v>
      </c>
      <c r="S39">
        <v>4</v>
      </c>
      <c r="T39">
        <v>5</v>
      </c>
      <c r="U39">
        <v>1</v>
      </c>
      <c r="V39">
        <v>0</v>
      </c>
    </row>
    <row r="40" spans="1:22">
      <c r="A40" t="s">
        <v>22</v>
      </c>
      <c r="B40" t="s">
        <v>28</v>
      </c>
      <c r="C40">
        <v>2</v>
      </c>
      <c r="D40">
        <v>1</v>
      </c>
      <c r="E40">
        <v>1</v>
      </c>
      <c r="F40">
        <v>1</v>
      </c>
      <c r="G40">
        <v>0</v>
      </c>
      <c r="H40">
        <v>1</v>
      </c>
      <c r="I40">
        <v>1</v>
      </c>
      <c r="J40">
        <v>0</v>
      </c>
      <c r="K40">
        <v>2</v>
      </c>
      <c r="L40">
        <v>2</v>
      </c>
      <c r="M40">
        <v>1</v>
      </c>
      <c r="N40">
        <v>1</v>
      </c>
      <c r="O40">
        <v>1</v>
      </c>
      <c r="P40">
        <v>4</v>
      </c>
      <c r="Q40">
        <v>0</v>
      </c>
      <c r="R40">
        <v>0</v>
      </c>
      <c r="S40">
        <v>1</v>
      </c>
      <c r="T40">
        <v>5</v>
      </c>
      <c r="U40">
        <v>2</v>
      </c>
      <c r="V40">
        <v>3</v>
      </c>
    </row>
    <row r="41" spans="1:22">
      <c r="A41" t="s">
        <v>22</v>
      </c>
      <c r="B41" t="s">
        <v>28</v>
      </c>
      <c r="C41">
        <v>2</v>
      </c>
      <c r="D41">
        <v>1</v>
      </c>
      <c r="E41">
        <v>1</v>
      </c>
      <c r="F41">
        <v>0</v>
      </c>
      <c r="G41">
        <v>0</v>
      </c>
      <c r="H41">
        <v>2</v>
      </c>
      <c r="I41">
        <v>0</v>
      </c>
      <c r="J41">
        <v>1</v>
      </c>
      <c r="K41">
        <v>2</v>
      </c>
      <c r="L41">
        <v>0</v>
      </c>
      <c r="M41">
        <v>1</v>
      </c>
      <c r="N41">
        <v>1</v>
      </c>
      <c r="O41">
        <v>0</v>
      </c>
      <c r="P41">
        <v>3</v>
      </c>
      <c r="Q41">
        <v>0</v>
      </c>
      <c r="R41">
        <v>0</v>
      </c>
      <c r="S41">
        <v>0</v>
      </c>
      <c r="T41">
        <v>5</v>
      </c>
      <c r="U41">
        <v>0</v>
      </c>
      <c r="V41">
        <v>0</v>
      </c>
    </row>
    <row r="42" spans="1:22">
      <c r="A42" t="s">
        <v>22</v>
      </c>
      <c r="B42" t="s">
        <v>27</v>
      </c>
      <c r="C42">
        <v>0</v>
      </c>
      <c r="D42">
        <v>1</v>
      </c>
      <c r="E42">
        <v>0</v>
      </c>
      <c r="F42">
        <v>0</v>
      </c>
      <c r="G42">
        <v>1</v>
      </c>
      <c r="H42">
        <v>1</v>
      </c>
      <c r="I42">
        <v>0</v>
      </c>
      <c r="J42">
        <v>1</v>
      </c>
      <c r="K42">
        <v>2</v>
      </c>
      <c r="L42">
        <v>1</v>
      </c>
      <c r="M42">
        <v>1</v>
      </c>
      <c r="N42">
        <v>1</v>
      </c>
      <c r="O42">
        <v>1</v>
      </c>
      <c r="P42">
        <v>4</v>
      </c>
      <c r="Q42">
        <v>0</v>
      </c>
      <c r="R42">
        <v>0</v>
      </c>
      <c r="S42">
        <v>3</v>
      </c>
      <c r="T42">
        <v>5</v>
      </c>
      <c r="U42">
        <v>2</v>
      </c>
      <c r="V42">
        <v>0</v>
      </c>
    </row>
    <row r="43" spans="1:22">
      <c r="A43" t="s">
        <v>22</v>
      </c>
      <c r="B43" t="s">
        <v>27</v>
      </c>
      <c r="C43">
        <v>4</v>
      </c>
      <c r="D43">
        <v>1</v>
      </c>
      <c r="E43">
        <v>0</v>
      </c>
      <c r="F43">
        <v>0</v>
      </c>
      <c r="G43">
        <v>1</v>
      </c>
      <c r="H43">
        <v>2</v>
      </c>
      <c r="I43">
        <v>0</v>
      </c>
      <c r="J43">
        <v>1</v>
      </c>
      <c r="K43">
        <v>2</v>
      </c>
      <c r="L43">
        <v>2</v>
      </c>
      <c r="M43">
        <v>1</v>
      </c>
      <c r="N43">
        <v>1</v>
      </c>
      <c r="O43">
        <v>0</v>
      </c>
      <c r="P43">
        <v>4</v>
      </c>
      <c r="Q43">
        <v>0</v>
      </c>
      <c r="R43">
        <v>0</v>
      </c>
      <c r="S43">
        <v>4</v>
      </c>
      <c r="T43">
        <v>5</v>
      </c>
      <c r="U43">
        <v>2</v>
      </c>
      <c r="V43">
        <v>3</v>
      </c>
    </row>
    <row r="44" spans="1:22">
      <c r="A44" t="s">
        <v>22</v>
      </c>
      <c r="B44" t="s">
        <v>27</v>
      </c>
      <c r="C44">
        <v>0</v>
      </c>
      <c r="D44">
        <v>0</v>
      </c>
      <c r="E44">
        <v>0</v>
      </c>
      <c r="F44">
        <v>0</v>
      </c>
      <c r="G44">
        <v>1</v>
      </c>
      <c r="H44">
        <v>1</v>
      </c>
      <c r="I44">
        <v>0</v>
      </c>
      <c r="J44">
        <v>0</v>
      </c>
      <c r="K44">
        <v>1</v>
      </c>
      <c r="L44">
        <v>1</v>
      </c>
      <c r="M44">
        <v>0</v>
      </c>
      <c r="N44">
        <v>1</v>
      </c>
      <c r="O44">
        <v>0</v>
      </c>
      <c r="P44">
        <v>4</v>
      </c>
      <c r="Q44">
        <v>0</v>
      </c>
      <c r="R44">
        <v>0</v>
      </c>
      <c r="S44">
        <v>3</v>
      </c>
      <c r="T44">
        <v>5</v>
      </c>
      <c r="U44">
        <v>0</v>
      </c>
      <c r="V44">
        <v>0</v>
      </c>
    </row>
    <row r="45" spans="1:22">
      <c r="A45" t="s">
        <v>22</v>
      </c>
      <c r="B45" t="s">
        <v>27</v>
      </c>
      <c r="C45">
        <v>3</v>
      </c>
      <c r="D45">
        <v>1</v>
      </c>
      <c r="E45">
        <v>0</v>
      </c>
      <c r="F45">
        <v>0</v>
      </c>
      <c r="G45">
        <v>1</v>
      </c>
      <c r="H45">
        <v>1</v>
      </c>
      <c r="I45">
        <v>0</v>
      </c>
      <c r="J45">
        <v>1</v>
      </c>
      <c r="K45">
        <v>2</v>
      </c>
      <c r="L45">
        <v>2</v>
      </c>
      <c r="M45">
        <v>0</v>
      </c>
      <c r="N45">
        <v>1</v>
      </c>
      <c r="O45">
        <v>0</v>
      </c>
      <c r="P45">
        <v>3</v>
      </c>
      <c r="Q45">
        <v>0</v>
      </c>
      <c r="R45">
        <v>0</v>
      </c>
      <c r="S45">
        <v>4</v>
      </c>
      <c r="T45">
        <v>1</v>
      </c>
      <c r="U45">
        <v>0</v>
      </c>
      <c r="V45">
        <v>3</v>
      </c>
    </row>
    <row r="46" spans="1:22">
      <c r="A46" t="s">
        <v>22</v>
      </c>
      <c r="B46" t="s">
        <v>27</v>
      </c>
      <c r="C46">
        <v>4</v>
      </c>
      <c r="D46">
        <v>1</v>
      </c>
      <c r="E46">
        <v>0</v>
      </c>
      <c r="F46">
        <v>0</v>
      </c>
      <c r="G46">
        <v>1</v>
      </c>
      <c r="H46">
        <v>2</v>
      </c>
      <c r="I46">
        <v>0</v>
      </c>
      <c r="J46">
        <v>1</v>
      </c>
      <c r="K46">
        <v>2</v>
      </c>
      <c r="L46">
        <v>2</v>
      </c>
      <c r="M46">
        <v>1</v>
      </c>
      <c r="N46">
        <v>1</v>
      </c>
      <c r="O46">
        <v>0</v>
      </c>
      <c r="P46">
        <v>4</v>
      </c>
      <c r="Q46">
        <v>0</v>
      </c>
      <c r="R46">
        <v>0</v>
      </c>
      <c r="S46">
        <v>2</v>
      </c>
      <c r="T46">
        <v>4</v>
      </c>
      <c r="U46">
        <v>2</v>
      </c>
      <c r="V46">
        <v>0</v>
      </c>
    </row>
    <row r="47" spans="1:22">
      <c r="A47" t="s">
        <v>22</v>
      </c>
      <c r="B47" t="s">
        <v>27</v>
      </c>
      <c r="C47">
        <v>3</v>
      </c>
      <c r="D47">
        <v>1</v>
      </c>
      <c r="E47">
        <v>0</v>
      </c>
      <c r="F47">
        <v>0</v>
      </c>
      <c r="G47">
        <v>0</v>
      </c>
      <c r="H47">
        <v>1</v>
      </c>
      <c r="I47">
        <v>0</v>
      </c>
      <c r="J47">
        <v>1</v>
      </c>
      <c r="K47">
        <v>2</v>
      </c>
      <c r="L47">
        <v>2</v>
      </c>
      <c r="M47">
        <v>0</v>
      </c>
      <c r="N47">
        <v>0</v>
      </c>
      <c r="O47">
        <v>0</v>
      </c>
      <c r="P47">
        <v>3</v>
      </c>
      <c r="Q47">
        <v>0</v>
      </c>
      <c r="R47">
        <v>0</v>
      </c>
      <c r="S47">
        <v>4</v>
      </c>
      <c r="T47">
        <v>5</v>
      </c>
      <c r="U47">
        <v>2</v>
      </c>
      <c r="V47">
        <v>1</v>
      </c>
    </row>
    <row r="48" spans="1:22">
      <c r="A48" t="s">
        <v>22</v>
      </c>
      <c r="B48" t="s">
        <v>27</v>
      </c>
      <c r="C48">
        <v>1</v>
      </c>
      <c r="D48">
        <v>1</v>
      </c>
      <c r="E48">
        <v>1</v>
      </c>
      <c r="F48">
        <v>1</v>
      </c>
      <c r="G48">
        <v>1</v>
      </c>
      <c r="H48">
        <v>2</v>
      </c>
      <c r="I48">
        <v>0</v>
      </c>
      <c r="J48">
        <v>1</v>
      </c>
      <c r="K48">
        <v>2</v>
      </c>
      <c r="L48">
        <v>2</v>
      </c>
      <c r="M48">
        <v>0</v>
      </c>
      <c r="N48">
        <v>1</v>
      </c>
      <c r="O48">
        <v>1</v>
      </c>
      <c r="P48">
        <v>3</v>
      </c>
      <c r="Q48">
        <v>0</v>
      </c>
      <c r="R48">
        <v>0</v>
      </c>
      <c r="S48">
        <v>4</v>
      </c>
      <c r="T48">
        <v>5</v>
      </c>
      <c r="U48">
        <v>4</v>
      </c>
      <c r="V48">
        <v>0</v>
      </c>
    </row>
    <row r="49" spans="1:22">
      <c r="A49" t="s">
        <v>22</v>
      </c>
      <c r="B49" t="s">
        <v>27</v>
      </c>
      <c r="C49">
        <v>3</v>
      </c>
      <c r="D49">
        <v>1</v>
      </c>
      <c r="E49">
        <v>0</v>
      </c>
      <c r="F49">
        <v>0</v>
      </c>
      <c r="G49">
        <v>1</v>
      </c>
      <c r="H49">
        <v>1</v>
      </c>
      <c r="I49">
        <v>0</v>
      </c>
      <c r="J49">
        <v>1</v>
      </c>
      <c r="K49">
        <v>2</v>
      </c>
      <c r="L49">
        <v>2</v>
      </c>
      <c r="M49">
        <v>0</v>
      </c>
      <c r="N49">
        <v>1</v>
      </c>
      <c r="O49">
        <v>1</v>
      </c>
      <c r="P49">
        <v>4</v>
      </c>
      <c r="Q49">
        <v>2</v>
      </c>
      <c r="R49">
        <v>0</v>
      </c>
      <c r="S49">
        <v>4</v>
      </c>
      <c r="T49">
        <v>5</v>
      </c>
      <c r="U49">
        <v>5</v>
      </c>
      <c r="V49">
        <v>3</v>
      </c>
    </row>
    <row r="50" spans="1:22">
      <c r="A50" t="s">
        <v>22</v>
      </c>
      <c r="B50" t="s">
        <v>27</v>
      </c>
      <c r="C50">
        <v>3</v>
      </c>
      <c r="D50">
        <v>1</v>
      </c>
      <c r="E50">
        <v>1</v>
      </c>
      <c r="F50">
        <v>0</v>
      </c>
      <c r="G50">
        <v>0</v>
      </c>
      <c r="H50">
        <v>2</v>
      </c>
      <c r="I50">
        <v>0</v>
      </c>
      <c r="J50">
        <v>1</v>
      </c>
      <c r="K50">
        <v>2</v>
      </c>
      <c r="L50">
        <v>2</v>
      </c>
      <c r="M50">
        <v>0</v>
      </c>
      <c r="N50">
        <v>1</v>
      </c>
      <c r="O50">
        <v>0</v>
      </c>
      <c r="P50">
        <v>4</v>
      </c>
      <c r="Q50">
        <v>0</v>
      </c>
      <c r="R50">
        <v>0</v>
      </c>
      <c r="S50">
        <v>4</v>
      </c>
      <c r="T50">
        <v>5</v>
      </c>
      <c r="U50">
        <v>4</v>
      </c>
      <c r="V50">
        <v>3</v>
      </c>
    </row>
    <row r="51" spans="1:22">
      <c r="A51" t="s">
        <v>24</v>
      </c>
      <c r="B51" t="s">
        <v>28</v>
      </c>
      <c r="C51">
        <v>3</v>
      </c>
      <c r="D51">
        <v>1</v>
      </c>
      <c r="E51">
        <v>0</v>
      </c>
      <c r="F51">
        <v>1</v>
      </c>
      <c r="G51">
        <v>1</v>
      </c>
      <c r="H51">
        <v>3</v>
      </c>
      <c r="I51">
        <v>1</v>
      </c>
      <c r="J51">
        <v>1</v>
      </c>
      <c r="K51">
        <v>2</v>
      </c>
      <c r="L51">
        <v>2</v>
      </c>
      <c r="M51">
        <v>0</v>
      </c>
      <c r="N51">
        <v>1</v>
      </c>
      <c r="O51">
        <v>0</v>
      </c>
      <c r="P51">
        <v>4</v>
      </c>
      <c r="Q51">
        <v>2</v>
      </c>
      <c r="R51">
        <v>0</v>
      </c>
      <c r="S51">
        <v>4</v>
      </c>
      <c r="T51">
        <v>6</v>
      </c>
      <c r="U51">
        <v>1</v>
      </c>
      <c r="V51">
        <v>3</v>
      </c>
    </row>
    <row r="52" spans="1:22">
      <c r="A52" t="s">
        <v>24</v>
      </c>
      <c r="B52" t="s">
        <v>28</v>
      </c>
      <c r="C52">
        <v>4</v>
      </c>
      <c r="D52">
        <v>1</v>
      </c>
      <c r="E52">
        <v>1</v>
      </c>
      <c r="F52">
        <v>1</v>
      </c>
      <c r="G52">
        <v>1</v>
      </c>
      <c r="H52">
        <v>2</v>
      </c>
      <c r="I52">
        <v>1</v>
      </c>
      <c r="J52">
        <v>1</v>
      </c>
      <c r="K52">
        <v>2</v>
      </c>
      <c r="L52">
        <v>2</v>
      </c>
      <c r="M52">
        <v>0</v>
      </c>
      <c r="N52">
        <v>1</v>
      </c>
      <c r="O52">
        <v>0</v>
      </c>
      <c r="P52">
        <v>4</v>
      </c>
      <c r="Q52">
        <v>2</v>
      </c>
      <c r="R52">
        <v>1</v>
      </c>
      <c r="S52">
        <v>4</v>
      </c>
      <c r="T52">
        <v>6</v>
      </c>
      <c r="U52">
        <v>5</v>
      </c>
      <c r="V52">
        <v>3</v>
      </c>
    </row>
    <row r="53" spans="1:22">
      <c r="A53" t="s">
        <v>24</v>
      </c>
      <c r="B53" t="s">
        <v>28</v>
      </c>
      <c r="C53">
        <v>4</v>
      </c>
      <c r="D53">
        <v>1</v>
      </c>
      <c r="E53">
        <v>1</v>
      </c>
      <c r="F53">
        <v>1</v>
      </c>
      <c r="G53">
        <v>1</v>
      </c>
      <c r="H53">
        <v>3</v>
      </c>
      <c r="I53">
        <v>1</v>
      </c>
      <c r="J53">
        <v>1</v>
      </c>
      <c r="K53">
        <v>2</v>
      </c>
      <c r="L53">
        <v>2</v>
      </c>
      <c r="M53">
        <v>1</v>
      </c>
      <c r="N53">
        <v>1</v>
      </c>
      <c r="O53">
        <v>1</v>
      </c>
      <c r="P53">
        <v>4</v>
      </c>
      <c r="Q53">
        <v>2</v>
      </c>
      <c r="R53">
        <v>1</v>
      </c>
      <c r="S53">
        <v>4</v>
      </c>
      <c r="T53">
        <v>6</v>
      </c>
      <c r="U53">
        <v>5</v>
      </c>
      <c r="V53">
        <v>3</v>
      </c>
    </row>
    <row r="54" spans="1:22">
      <c r="A54" t="s">
        <v>24</v>
      </c>
      <c r="B54" t="s">
        <v>28</v>
      </c>
      <c r="C54">
        <v>3</v>
      </c>
      <c r="D54">
        <v>0</v>
      </c>
      <c r="E54">
        <v>1</v>
      </c>
      <c r="F54">
        <v>1</v>
      </c>
      <c r="G54">
        <v>1</v>
      </c>
      <c r="H54">
        <v>3</v>
      </c>
      <c r="I54">
        <v>1</v>
      </c>
      <c r="J54">
        <v>1</v>
      </c>
      <c r="K54">
        <v>2</v>
      </c>
      <c r="L54">
        <v>2</v>
      </c>
      <c r="M54">
        <v>0</v>
      </c>
      <c r="N54">
        <v>1</v>
      </c>
      <c r="O54">
        <v>0</v>
      </c>
      <c r="P54">
        <v>4</v>
      </c>
      <c r="Q54">
        <v>2</v>
      </c>
      <c r="R54">
        <v>1</v>
      </c>
      <c r="S54">
        <v>4</v>
      </c>
      <c r="T54">
        <v>6</v>
      </c>
      <c r="U54">
        <v>5</v>
      </c>
      <c r="V54">
        <v>3</v>
      </c>
    </row>
    <row r="55" spans="1:22">
      <c r="A55" t="s">
        <v>24</v>
      </c>
      <c r="B55" t="s">
        <v>28</v>
      </c>
      <c r="C55">
        <v>3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>
        <v>0</v>
      </c>
      <c r="K55">
        <v>2</v>
      </c>
      <c r="L55">
        <v>0</v>
      </c>
      <c r="M55">
        <v>0</v>
      </c>
      <c r="N55">
        <v>1</v>
      </c>
      <c r="O55">
        <v>0</v>
      </c>
      <c r="P55">
        <v>4</v>
      </c>
      <c r="Q55">
        <v>2</v>
      </c>
      <c r="R55">
        <v>1</v>
      </c>
      <c r="S55">
        <v>3</v>
      </c>
      <c r="T55">
        <v>6</v>
      </c>
      <c r="U55">
        <v>5</v>
      </c>
      <c r="V55">
        <v>2</v>
      </c>
    </row>
    <row r="56" spans="1:22">
      <c r="A56" t="s">
        <v>24</v>
      </c>
      <c r="B56" t="s">
        <v>28</v>
      </c>
      <c r="C56">
        <v>2</v>
      </c>
      <c r="D56">
        <v>1</v>
      </c>
      <c r="E56">
        <v>0</v>
      </c>
      <c r="F56">
        <v>1</v>
      </c>
      <c r="G56">
        <v>1</v>
      </c>
      <c r="H56">
        <v>2</v>
      </c>
      <c r="I56">
        <v>0</v>
      </c>
      <c r="J56">
        <v>0</v>
      </c>
      <c r="K56">
        <v>2</v>
      </c>
      <c r="L56">
        <v>2</v>
      </c>
      <c r="M56">
        <v>1</v>
      </c>
      <c r="N56">
        <v>1</v>
      </c>
      <c r="O56">
        <v>0</v>
      </c>
      <c r="P56">
        <v>4</v>
      </c>
      <c r="Q56">
        <v>2</v>
      </c>
      <c r="R56">
        <v>1</v>
      </c>
      <c r="S56">
        <v>4</v>
      </c>
      <c r="T56">
        <v>6</v>
      </c>
      <c r="U56">
        <v>5</v>
      </c>
      <c r="V56">
        <v>3</v>
      </c>
    </row>
    <row r="57" spans="1:22">
      <c r="A57" t="s">
        <v>24</v>
      </c>
      <c r="B57" t="s">
        <v>28</v>
      </c>
      <c r="C57">
        <v>2</v>
      </c>
      <c r="D57">
        <v>1</v>
      </c>
      <c r="E57">
        <v>0</v>
      </c>
      <c r="F57">
        <v>1</v>
      </c>
      <c r="G57">
        <v>1</v>
      </c>
      <c r="H57">
        <v>3</v>
      </c>
      <c r="I57">
        <v>1</v>
      </c>
      <c r="J57">
        <v>1</v>
      </c>
      <c r="K57">
        <v>2</v>
      </c>
      <c r="L57">
        <v>2</v>
      </c>
      <c r="M57">
        <v>1</v>
      </c>
      <c r="N57">
        <v>1</v>
      </c>
      <c r="O57">
        <v>0</v>
      </c>
      <c r="P57">
        <v>4</v>
      </c>
      <c r="Q57">
        <v>1</v>
      </c>
      <c r="R57">
        <v>1</v>
      </c>
      <c r="S57">
        <v>4</v>
      </c>
      <c r="T57">
        <v>6</v>
      </c>
      <c r="U57">
        <v>3</v>
      </c>
      <c r="V57">
        <v>3</v>
      </c>
    </row>
    <row r="58" spans="1:22">
      <c r="A58" t="s">
        <v>24</v>
      </c>
      <c r="B58" t="s">
        <v>28</v>
      </c>
      <c r="C58">
        <v>4</v>
      </c>
      <c r="D58">
        <v>1</v>
      </c>
      <c r="E58">
        <v>0</v>
      </c>
      <c r="F58">
        <v>1</v>
      </c>
      <c r="G58">
        <v>1</v>
      </c>
      <c r="H58">
        <v>1</v>
      </c>
      <c r="I58">
        <v>0</v>
      </c>
      <c r="J58">
        <v>0</v>
      </c>
      <c r="K58">
        <v>2</v>
      </c>
      <c r="L58">
        <v>2</v>
      </c>
      <c r="M58">
        <v>0</v>
      </c>
      <c r="N58">
        <v>1</v>
      </c>
      <c r="O58">
        <v>0</v>
      </c>
      <c r="P58">
        <v>3</v>
      </c>
      <c r="Q58">
        <v>2</v>
      </c>
      <c r="R58">
        <v>1</v>
      </c>
      <c r="S58">
        <v>4</v>
      </c>
      <c r="T58">
        <v>6</v>
      </c>
      <c r="U58">
        <v>2</v>
      </c>
      <c r="V58">
        <v>3</v>
      </c>
    </row>
    <row r="59" spans="1:22">
      <c r="A59" t="s">
        <v>24</v>
      </c>
      <c r="B59" t="s">
        <v>28</v>
      </c>
      <c r="C59">
        <v>2</v>
      </c>
      <c r="D59">
        <v>1</v>
      </c>
      <c r="E59">
        <v>0</v>
      </c>
      <c r="F59">
        <v>1</v>
      </c>
      <c r="G59">
        <v>1</v>
      </c>
      <c r="H59">
        <v>2</v>
      </c>
      <c r="I59">
        <v>1</v>
      </c>
      <c r="J59">
        <v>1</v>
      </c>
      <c r="K59">
        <v>2</v>
      </c>
      <c r="L59">
        <v>2</v>
      </c>
      <c r="M59">
        <v>0</v>
      </c>
      <c r="N59">
        <v>1</v>
      </c>
      <c r="O59">
        <v>0</v>
      </c>
      <c r="P59">
        <v>4</v>
      </c>
      <c r="Q59">
        <v>1</v>
      </c>
      <c r="R59">
        <v>1</v>
      </c>
      <c r="S59">
        <v>4</v>
      </c>
      <c r="T59">
        <v>6</v>
      </c>
      <c r="U59">
        <v>3</v>
      </c>
      <c r="V59">
        <v>3</v>
      </c>
    </row>
    <row r="60" spans="1:22">
      <c r="A60" t="s">
        <v>24</v>
      </c>
      <c r="B60" t="s">
        <v>28</v>
      </c>
      <c r="C60">
        <v>3</v>
      </c>
      <c r="D60">
        <v>1</v>
      </c>
      <c r="E60">
        <v>1</v>
      </c>
      <c r="F60">
        <v>1</v>
      </c>
      <c r="G60">
        <v>1</v>
      </c>
      <c r="H60">
        <v>2</v>
      </c>
      <c r="I60">
        <v>0</v>
      </c>
      <c r="J60">
        <v>1</v>
      </c>
      <c r="K60">
        <v>2</v>
      </c>
      <c r="L60">
        <v>2</v>
      </c>
      <c r="M60">
        <v>1</v>
      </c>
      <c r="N60">
        <v>1</v>
      </c>
      <c r="O60">
        <v>0</v>
      </c>
      <c r="P60">
        <v>4</v>
      </c>
      <c r="Q60">
        <v>1</v>
      </c>
      <c r="R60">
        <v>1</v>
      </c>
      <c r="S60">
        <v>4</v>
      </c>
      <c r="T60">
        <v>6</v>
      </c>
      <c r="U60">
        <v>5</v>
      </c>
      <c r="V60">
        <v>3</v>
      </c>
    </row>
    <row r="61" spans="1:22">
      <c r="A61" t="s">
        <v>24</v>
      </c>
      <c r="B61" t="s">
        <v>28</v>
      </c>
      <c r="C61">
        <v>3</v>
      </c>
      <c r="D61">
        <v>0</v>
      </c>
      <c r="E61">
        <v>0</v>
      </c>
      <c r="F61">
        <v>1</v>
      </c>
      <c r="G61">
        <v>0</v>
      </c>
      <c r="H61">
        <v>2</v>
      </c>
      <c r="I61">
        <v>1</v>
      </c>
      <c r="J61">
        <v>1</v>
      </c>
      <c r="K61">
        <v>1</v>
      </c>
      <c r="L61">
        <v>2</v>
      </c>
      <c r="M61">
        <v>0</v>
      </c>
      <c r="N61">
        <v>1</v>
      </c>
      <c r="O61">
        <v>0</v>
      </c>
      <c r="P61">
        <v>4</v>
      </c>
      <c r="Q61">
        <v>1</v>
      </c>
      <c r="R61">
        <v>1</v>
      </c>
      <c r="S61">
        <v>4</v>
      </c>
      <c r="T61">
        <v>6</v>
      </c>
      <c r="U61">
        <v>5</v>
      </c>
      <c r="V61">
        <v>3</v>
      </c>
    </row>
    <row r="62" spans="1:22">
      <c r="A62" t="s">
        <v>24</v>
      </c>
      <c r="B62" t="s">
        <v>28</v>
      </c>
      <c r="C62">
        <v>2</v>
      </c>
      <c r="D62">
        <v>1</v>
      </c>
      <c r="E62">
        <v>0</v>
      </c>
      <c r="F62">
        <v>1</v>
      </c>
      <c r="G62">
        <v>1</v>
      </c>
      <c r="H62">
        <v>3</v>
      </c>
      <c r="I62">
        <v>1</v>
      </c>
      <c r="J62">
        <v>1</v>
      </c>
      <c r="K62">
        <v>2</v>
      </c>
      <c r="L62">
        <v>2</v>
      </c>
      <c r="M62">
        <v>0</v>
      </c>
      <c r="N62">
        <v>1</v>
      </c>
      <c r="O62">
        <v>0</v>
      </c>
      <c r="P62">
        <v>4</v>
      </c>
      <c r="Q62">
        <v>2</v>
      </c>
      <c r="R62">
        <v>1</v>
      </c>
      <c r="S62">
        <v>4</v>
      </c>
      <c r="T62">
        <v>6</v>
      </c>
      <c r="U62">
        <v>5</v>
      </c>
      <c r="V62">
        <v>3</v>
      </c>
    </row>
    <row r="63" spans="1:22">
      <c r="A63" t="s">
        <v>24</v>
      </c>
      <c r="B63" t="s">
        <v>27</v>
      </c>
      <c r="C63">
        <v>4</v>
      </c>
      <c r="D63">
        <v>1</v>
      </c>
      <c r="E63">
        <v>1</v>
      </c>
      <c r="F63">
        <v>1</v>
      </c>
      <c r="G63">
        <v>0</v>
      </c>
      <c r="H63">
        <v>3</v>
      </c>
      <c r="I63">
        <v>1</v>
      </c>
      <c r="J63">
        <v>1</v>
      </c>
      <c r="K63">
        <v>2</v>
      </c>
      <c r="L63">
        <v>2</v>
      </c>
      <c r="M63">
        <v>0</v>
      </c>
      <c r="N63">
        <v>1</v>
      </c>
      <c r="O63">
        <v>1</v>
      </c>
      <c r="P63">
        <v>4</v>
      </c>
      <c r="Q63">
        <v>2</v>
      </c>
      <c r="R63">
        <v>1</v>
      </c>
      <c r="S63">
        <v>2</v>
      </c>
      <c r="T63">
        <v>0</v>
      </c>
      <c r="U63">
        <v>0</v>
      </c>
      <c r="V63">
        <v>0</v>
      </c>
    </row>
    <row r="64" spans="1:22">
      <c r="A64" t="s">
        <v>24</v>
      </c>
      <c r="B64" t="s">
        <v>27</v>
      </c>
      <c r="C64">
        <v>3</v>
      </c>
      <c r="D64">
        <v>1</v>
      </c>
      <c r="E64">
        <v>1</v>
      </c>
      <c r="F64">
        <v>1</v>
      </c>
      <c r="G64">
        <v>1</v>
      </c>
      <c r="H64">
        <v>2</v>
      </c>
      <c r="I64">
        <v>1</v>
      </c>
      <c r="J64">
        <v>1</v>
      </c>
      <c r="K64">
        <v>2</v>
      </c>
      <c r="L64">
        <v>2</v>
      </c>
      <c r="M64">
        <v>1</v>
      </c>
      <c r="N64">
        <v>1</v>
      </c>
      <c r="O64">
        <v>0</v>
      </c>
      <c r="P64">
        <v>4</v>
      </c>
      <c r="Q64">
        <v>0</v>
      </c>
      <c r="R64">
        <v>1</v>
      </c>
      <c r="S64">
        <v>4</v>
      </c>
      <c r="T64">
        <v>6</v>
      </c>
      <c r="U64">
        <v>5</v>
      </c>
      <c r="V64">
        <v>3</v>
      </c>
    </row>
    <row r="65" spans="1:22">
      <c r="A65" t="s">
        <v>24</v>
      </c>
      <c r="B65" t="s">
        <v>27</v>
      </c>
      <c r="C65">
        <v>3</v>
      </c>
      <c r="D65">
        <v>1</v>
      </c>
      <c r="E65">
        <v>1</v>
      </c>
      <c r="F65">
        <v>1</v>
      </c>
      <c r="G65">
        <v>0</v>
      </c>
      <c r="H65">
        <v>2</v>
      </c>
      <c r="I65">
        <v>1</v>
      </c>
      <c r="J65">
        <v>0</v>
      </c>
      <c r="K65">
        <v>2</v>
      </c>
      <c r="L65">
        <v>1</v>
      </c>
      <c r="M65">
        <v>1</v>
      </c>
      <c r="N65">
        <v>1</v>
      </c>
      <c r="O65">
        <v>0</v>
      </c>
      <c r="P65">
        <v>4</v>
      </c>
      <c r="Q65">
        <v>2</v>
      </c>
      <c r="R65">
        <v>1</v>
      </c>
      <c r="S65">
        <v>4</v>
      </c>
      <c r="T65">
        <v>6</v>
      </c>
      <c r="U65">
        <v>5</v>
      </c>
      <c r="V65">
        <v>3</v>
      </c>
    </row>
    <row r="66" spans="1:22">
      <c r="A66" t="s">
        <v>24</v>
      </c>
      <c r="B66" t="s">
        <v>27</v>
      </c>
      <c r="C66">
        <v>3</v>
      </c>
      <c r="D66">
        <v>1</v>
      </c>
      <c r="E66">
        <v>1</v>
      </c>
      <c r="F66">
        <v>1</v>
      </c>
      <c r="G66">
        <v>1</v>
      </c>
      <c r="H66">
        <v>3</v>
      </c>
      <c r="I66">
        <v>1</v>
      </c>
      <c r="J66">
        <v>1</v>
      </c>
      <c r="K66">
        <v>2</v>
      </c>
      <c r="L66">
        <v>2</v>
      </c>
      <c r="M66">
        <v>0</v>
      </c>
      <c r="N66">
        <v>1</v>
      </c>
      <c r="O66">
        <v>0</v>
      </c>
      <c r="P66">
        <v>4</v>
      </c>
      <c r="Q66">
        <v>2</v>
      </c>
      <c r="R66">
        <v>1</v>
      </c>
      <c r="S66">
        <v>4</v>
      </c>
      <c r="T66">
        <v>6</v>
      </c>
      <c r="U66">
        <v>5</v>
      </c>
      <c r="V66">
        <v>3</v>
      </c>
    </row>
    <row r="67" spans="1:22">
      <c r="A67" t="s">
        <v>24</v>
      </c>
      <c r="B67" t="s">
        <v>27</v>
      </c>
      <c r="C67">
        <v>3</v>
      </c>
      <c r="D67">
        <v>1</v>
      </c>
      <c r="E67">
        <v>0</v>
      </c>
      <c r="F67">
        <v>1</v>
      </c>
      <c r="G67">
        <v>0</v>
      </c>
      <c r="H67">
        <v>2</v>
      </c>
      <c r="I67">
        <v>1</v>
      </c>
      <c r="J67">
        <v>1</v>
      </c>
      <c r="K67">
        <v>2</v>
      </c>
      <c r="L67">
        <v>2</v>
      </c>
      <c r="M67">
        <v>1</v>
      </c>
      <c r="N67">
        <v>1</v>
      </c>
      <c r="O67">
        <v>1</v>
      </c>
      <c r="P67">
        <v>4</v>
      </c>
      <c r="Q67">
        <v>2</v>
      </c>
      <c r="R67">
        <v>0</v>
      </c>
      <c r="S67">
        <v>4</v>
      </c>
      <c r="T67">
        <v>6</v>
      </c>
      <c r="U67">
        <v>5</v>
      </c>
      <c r="V67">
        <v>3</v>
      </c>
    </row>
    <row r="68" spans="1:22">
      <c r="A68" t="s">
        <v>24</v>
      </c>
      <c r="B68" t="s">
        <v>27</v>
      </c>
      <c r="C68">
        <v>4</v>
      </c>
      <c r="D68">
        <v>1</v>
      </c>
      <c r="E68">
        <v>1</v>
      </c>
      <c r="F68">
        <v>0</v>
      </c>
      <c r="G68">
        <v>1</v>
      </c>
      <c r="H68">
        <v>2</v>
      </c>
      <c r="I68">
        <v>1</v>
      </c>
      <c r="J68">
        <v>1</v>
      </c>
      <c r="K68">
        <v>2</v>
      </c>
      <c r="L68">
        <v>2</v>
      </c>
      <c r="M68">
        <v>1</v>
      </c>
      <c r="N68">
        <v>1</v>
      </c>
      <c r="O68">
        <v>0</v>
      </c>
      <c r="P68">
        <v>4</v>
      </c>
      <c r="Q68">
        <v>2</v>
      </c>
      <c r="R68">
        <v>1</v>
      </c>
      <c r="S68">
        <v>4</v>
      </c>
      <c r="T68">
        <v>6</v>
      </c>
      <c r="U68">
        <v>5</v>
      </c>
      <c r="V68">
        <v>3</v>
      </c>
    </row>
    <row r="69" spans="1:22">
      <c r="A69" t="s">
        <v>24</v>
      </c>
      <c r="B69" t="s">
        <v>27</v>
      </c>
      <c r="C69">
        <v>2</v>
      </c>
      <c r="D69">
        <v>1</v>
      </c>
      <c r="E69">
        <v>1</v>
      </c>
      <c r="F69">
        <v>1</v>
      </c>
      <c r="G69">
        <v>0</v>
      </c>
      <c r="H69">
        <v>3</v>
      </c>
      <c r="I69">
        <v>1</v>
      </c>
      <c r="J69">
        <v>1</v>
      </c>
      <c r="K69">
        <v>2</v>
      </c>
      <c r="L69">
        <v>2</v>
      </c>
      <c r="M69">
        <v>0</v>
      </c>
      <c r="N69">
        <v>1</v>
      </c>
      <c r="O69">
        <v>0</v>
      </c>
      <c r="P69">
        <v>4</v>
      </c>
      <c r="Q69">
        <v>2</v>
      </c>
      <c r="R69">
        <v>1</v>
      </c>
      <c r="S69">
        <v>4</v>
      </c>
      <c r="T69">
        <v>0</v>
      </c>
      <c r="U69">
        <v>5</v>
      </c>
      <c r="V69">
        <v>3</v>
      </c>
    </row>
    <row r="70" spans="1:22">
      <c r="A70" t="s">
        <v>24</v>
      </c>
      <c r="B70" t="s">
        <v>27</v>
      </c>
      <c r="C70">
        <v>3</v>
      </c>
      <c r="D70">
        <v>1</v>
      </c>
      <c r="E70">
        <v>0</v>
      </c>
      <c r="F70">
        <v>1</v>
      </c>
      <c r="G70">
        <v>1</v>
      </c>
      <c r="H70">
        <v>2</v>
      </c>
      <c r="I70">
        <v>1</v>
      </c>
      <c r="J70">
        <v>1</v>
      </c>
      <c r="K70">
        <v>0</v>
      </c>
      <c r="L70">
        <v>0</v>
      </c>
      <c r="M70">
        <v>0</v>
      </c>
      <c r="N70">
        <v>1</v>
      </c>
      <c r="O70">
        <v>0</v>
      </c>
      <c r="P70">
        <v>4</v>
      </c>
      <c r="Q70">
        <v>0</v>
      </c>
      <c r="R70">
        <v>0</v>
      </c>
      <c r="S70">
        <v>4</v>
      </c>
      <c r="T70">
        <v>6</v>
      </c>
      <c r="U70">
        <v>5</v>
      </c>
      <c r="V70">
        <v>3</v>
      </c>
    </row>
    <row r="71" spans="1:22">
      <c r="A71" t="s">
        <v>24</v>
      </c>
      <c r="B71" t="s">
        <v>27</v>
      </c>
      <c r="C71">
        <v>2</v>
      </c>
      <c r="D71">
        <v>1</v>
      </c>
      <c r="E71">
        <v>1</v>
      </c>
      <c r="F71">
        <v>1</v>
      </c>
      <c r="G71">
        <v>1</v>
      </c>
      <c r="H71">
        <v>2</v>
      </c>
      <c r="I71">
        <v>1</v>
      </c>
      <c r="J71">
        <v>0</v>
      </c>
      <c r="K71">
        <v>2</v>
      </c>
      <c r="L71">
        <v>2</v>
      </c>
      <c r="M71">
        <v>0</v>
      </c>
      <c r="N71">
        <v>1</v>
      </c>
      <c r="O71">
        <v>1</v>
      </c>
      <c r="P71">
        <v>4</v>
      </c>
      <c r="Q71">
        <v>2</v>
      </c>
      <c r="R71">
        <v>1</v>
      </c>
      <c r="S71">
        <v>4</v>
      </c>
      <c r="T71">
        <v>4</v>
      </c>
      <c r="U71">
        <v>5</v>
      </c>
      <c r="V71">
        <v>3</v>
      </c>
    </row>
    <row r="72" spans="1:22">
      <c r="A72" t="s">
        <v>24</v>
      </c>
      <c r="B72" t="s">
        <v>27</v>
      </c>
      <c r="C72">
        <v>3</v>
      </c>
      <c r="D72">
        <v>1</v>
      </c>
      <c r="E72">
        <v>0</v>
      </c>
      <c r="F72">
        <v>1</v>
      </c>
      <c r="G72">
        <v>1</v>
      </c>
      <c r="H72">
        <v>2</v>
      </c>
      <c r="I72">
        <v>0</v>
      </c>
      <c r="J72">
        <v>1</v>
      </c>
      <c r="K72">
        <v>2</v>
      </c>
      <c r="L72">
        <v>2</v>
      </c>
      <c r="M72">
        <v>0</v>
      </c>
      <c r="N72">
        <v>1</v>
      </c>
      <c r="O72">
        <v>0</v>
      </c>
      <c r="P72">
        <v>3</v>
      </c>
      <c r="Q72">
        <v>2</v>
      </c>
      <c r="R72">
        <v>1</v>
      </c>
      <c r="S72">
        <v>4</v>
      </c>
      <c r="T72">
        <v>5</v>
      </c>
      <c r="U72">
        <v>5</v>
      </c>
      <c r="V72">
        <v>0</v>
      </c>
    </row>
    <row r="73" spans="1:22">
      <c r="A73" t="s">
        <v>25</v>
      </c>
      <c r="B73" t="s">
        <v>28</v>
      </c>
      <c r="C73">
        <v>4</v>
      </c>
      <c r="D73">
        <v>1</v>
      </c>
      <c r="E73">
        <v>0</v>
      </c>
      <c r="F73">
        <v>1</v>
      </c>
      <c r="G73">
        <v>0</v>
      </c>
      <c r="H73">
        <v>2</v>
      </c>
      <c r="I73">
        <v>1</v>
      </c>
      <c r="J73">
        <v>1</v>
      </c>
      <c r="K73">
        <v>2</v>
      </c>
      <c r="L73">
        <v>2</v>
      </c>
      <c r="M73">
        <v>0</v>
      </c>
      <c r="N73">
        <v>1</v>
      </c>
      <c r="O73">
        <v>1</v>
      </c>
      <c r="P73">
        <v>4</v>
      </c>
      <c r="Q73">
        <v>2</v>
      </c>
      <c r="R73">
        <v>0</v>
      </c>
      <c r="S73">
        <v>4</v>
      </c>
      <c r="T73">
        <v>5</v>
      </c>
      <c r="U73">
        <v>4</v>
      </c>
      <c r="V73">
        <v>3</v>
      </c>
    </row>
    <row r="74" spans="1:22">
      <c r="A74" t="s">
        <v>25</v>
      </c>
      <c r="B74" t="s">
        <v>28</v>
      </c>
      <c r="C74">
        <v>4</v>
      </c>
      <c r="D74">
        <v>0</v>
      </c>
      <c r="E74">
        <v>1</v>
      </c>
      <c r="F74">
        <v>1</v>
      </c>
      <c r="G74">
        <v>0</v>
      </c>
      <c r="H74">
        <v>2</v>
      </c>
      <c r="I74">
        <v>1</v>
      </c>
      <c r="J74">
        <v>1</v>
      </c>
      <c r="K74">
        <v>2</v>
      </c>
      <c r="L74">
        <v>2</v>
      </c>
      <c r="M74">
        <v>1</v>
      </c>
      <c r="N74">
        <v>1</v>
      </c>
      <c r="O74">
        <v>0</v>
      </c>
      <c r="P74">
        <v>3</v>
      </c>
      <c r="Q74">
        <v>2</v>
      </c>
      <c r="R74">
        <v>0</v>
      </c>
      <c r="S74">
        <v>4</v>
      </c>
      <c r="T74">
        <v>4</v>
      </c>
      <c r="U74">
        <v>4</v>
      </c>
      <c r="V74">
        <v>3</v>
      </c>
    </row>
    <row r="75" spans="1:22">
      <c r="A75" t="s">
        <v>25</v>
      </c>
      <c r="B75" t="s">
        <v>28</v>
      </c>
      <c r="C75">
        <v>4</v>
      </c>
      <c r="D75">
        <v>1</v>
      </c>
      <c r="E75">
        <v>0</v>
      </c>
      <c r="F75">
        <v>1</v>
      </c>
      <c r="G75">
        <v>0</v>
      </c>
      <c r="H75">
        <v>3</v>
      </c>
      <c r="I75">
        <v>1</v>
      </c>
      <c r="J75">
        <v>1</v>
      </c>
      <c r="K75">
        <v>2</v>
      </c>
      <c r="L75">
        <v>2</v>
      </c>
      <c r="M75">
        <v>0</v>
      </c>
      <c r="N75">
        <v>1</v>
      </c>
      <c r="O75">
        <v>1</v>
      </c>
      <c r="P75">
        <v>4</v>
      </c>
      <c r="Q75">
        <v>0</v>
      </c>
      <c r="R75">
        <v>1</v>
      </c>
      <c r="S75">
        <v>4</v>
      </c>
      <c r="T75">
        <v>6</v>
      </c>
      <c r="U75">
        <v>4</v>
      </c>
      <c r="V75">
        <v>3</v>
      </c>
    </row>
    <row r="76" spans="1:22">
      <c r="A76" t="s">
        <v>25</v>
      </c>
      <c r="B76" t="s">
        <v>28</v>
      </c>
      <c r="C76">
        <v>3</v>
      </c>
      <c r="D76">
        <v>1</v>
      </c>
      <c r="E76">
        <v>1</v>
      </c>
      <c r="F76">
        <v>1</v>
      </c>
      <c r="G76">
        <v>1</v>
      </c>
      <c r="H76">
        <v>4</v>
      </c>
      <c r="I76">
        <v>1</v>
      </c>
      <c r="J76">
        <v>0</v>
      </c>
      <c r="K76">
        <v>2</v>
      </c>
      <c r="L76">
        <v>2</v>
      </c>
      <c r="M76">
        <v>1</v>
      </c>
      <c r="N76">
        <v>1</v>
      </c>
      <c r="O76">
        <v>0</v>
      </c>
      <c r="P76">
        <v>4</v>
      </c>
      <c r="Q76">
        <v>0</v>
      </c>
      <c r="R76">
        <v>0</v>
      </c>
      <c r="S76">
        <v>4</v>
      </c>
      <c r="T76">
        <v>6</v>
      </c>
      <c r="U76">
        <v>4</v>
      </c>
      <c r="V76">
        <v>3</v>
      </c>
    </row>
    <row r="77" spans="1:22">
      <c r="A77" t="s">
        <v>25</v>
      </c>
      <c r="B77" t="s">
        <v>28</v>
      </c>
      <c r="C77">
        <v>3</v>
      </c>
      <c r="D77">
        <v>1</v>
      </c>
      <c r="E77">
        <v>0</v>
      </c>
      <c r="F77">
        <v>1</v>
      </c>
      <c r="G77">
        <v>0</v>
      </c>
      <c r="H77">
        <v>3</v>
      </c>
      <c r="I77">
        <v>1</v>
      </c>
      <c r="J77">
        <v>0</v>
      </c>
      <c r="K77">
        <v>2</v>
      </c>
      <c r="L77">
        <v>2</v>
      </c>
      <c r="M77">
        <v>1</v>
      </c>
      <c r="N77">
        <v>1</v>
      </c>
      <c r="O77">
        <v>0</v>
      </c>
      <c r="P77">
        <v>4</v>
      </c>
      <c r="Q77">
        <v>0</v>
      </c>
      <c r="R77">
        <v>0</v>
      </c>
      <c r="S77">
        <v>3</v>
      </c>
      <c r="T77">
        <v>4</v>
      </c>
      <c r="U77">
        <v>4</v>
      </c>
      <c r="V77">
        <v>2</v>
      </c>
    </row>
    <row r="78" spans="1:22">
      <c r="A78" t="s">
        <v>25</v>
      </c>
      <c r="B78" t="s">
        <v>28</v>
      </c>
      <c r="C78">
        <v>2</v>
      </c>
      <c r="D78">
        <v>0</v>
      </c>
      <c r="E78">
        <v>0</v>
      </c>
      <c r="F78">
        <v>1</v>
      </c>
      <c r="G78">
        <v>0</v>
      </c>
      <c r="H78">
        <v>1</v>
      </c>
      <c r="I78">
        <v>0</v>
      </c>
      <c r="J78">
        <v>1</v>
      </c>
      <c r="K78">
        <v>1</v>
      </c>
      <c r="L78">
        <v>1</v>
      </c>
      <c r="M78">
        <v>0</v>
      </c>
      <c r="N78">
        <v>1</v>
      </c>
      <c r="O78">
        <v>1</v>
      </c>
      <c r="P78">
        <v>2</v>
      </c>
      <c r="Q78">
        <v>2</v>
      </c>
      <c r="R78">
        <v>0</v>
      </c>
      <c r="S78">
        <v>4</v>
      </c>
      <c r="T78">
        <v>5</v>
      </c>
      <c r="U78">
        <v>3</v>
      </c>
      <c r="V78">
        <v>3</v>
      </c>
    </row>
    <row r="79" spans="1:22">
      <c r="A79" t="s">
        <v>25</v>
      </c>
      <c r="B79" t="s">
        <v>28</v>
      </c>
      <c r="C79">
        <v>4</v>
      </c>
      <c r="D79">
        <v>0</v>
      </c>
      <c r="E79">
        <v>0</v>
      </c>
      <c r="F79">
        <v>1</v>
      </c>
      <c r="G79">
        <v>0</v>
      </c>
      <c r="H79">
        <v>2</v>
      </c>
      <c r="I79">
        <v>1</v>
      </c>
      <c r="J79">
        <v>1</v>
      </c>
      <c r="K79">
        <v>2</v>
      </c>
      <c r="L79">
        <v>2</v>
      </c>
      <c r="M79">
        <v>1</v>
      </c>
      <c r="N79">
        <v>1</v>
      </c>
      <c r="O79">
        <v>1</v>
      </c>
      <c r="P79">
        <v>4</v>
      </c>
      <c r="Q79">
        <v>0</v>
      </c>
      <c r="R79">
        <v>0</v>
      </c>
      <c r="S79">
        <v>4</v>
      </c>
      <c r="T79">
        <v>5</v>
      </c>
      <c r="U79">
        <v>5</v>
      </c>
      <c r="V79">
        <v>0</v>
      </c>
    </row>
    <row r="80" spans="1:22">
      <c r="A80" t="s">
        <v>25</v>
      </c>
      <c r="B80" t="s">
        <v>28</v>
      </c>
      <c r="C80">
        <v>4</v>
      </c>
      <c r="D80">
        <v>0</v>
      </c>
      <c r="E80">
        <v>0</v>
      </c>
      <c r="F80">
        <v>1</v>
      </c>
      <c r="G80">
        <v>0</v>
      </c>
      <c r="H80">
        <v>2</v>
      </c>
      <c r="I80">
        <v>1</v>
      </c>
      <c r="J80">
        <v>0</v>
      </c>
      <c r="K80">
        <v>2</v>
      </c>
      <c r="L80">
        <v>2</v>
      </c>
      <c r="M80">
        <v>1</v>
      </c>
      <c r="N80">
        <v>1</v>
      </c>
      <c r="O80">
        <v>1</v>
      </c>
      <c r="P80">
        <v>4</v>
      </c>
      <c r="Q80">
        <v>0</v>
      </c>
      <c r="R80">
        <v>1</v>
      </c>
      <c r="S80">
        <v>4</v>
      </c>
      <c r="T80">
        <v>5</v>
      </c>
      <c r="U80">
        <v>5</v>
      </c>
      <c r="V80">
        <v>2</v>
      </c>
    </row>
    <row r="81" spans="1:22">
      <c r="A81" t="s">
        <v>25</v>
      </c>
      <c r="B81" t="s">
        <v>28</v>
      </c>
      <c r="C81">
        <v>2</v>
      </c>
      <c r="D81">
        <v>1</v>
      </c>
      <c r="E81">
        <v>0</v>
      </c>
      <c r="F81">
        <v>0</v>
      </c>
      <c r="G81">
        <v>0</v>
      </c>
      <c r="H81">
        <v>2</v>
      </c>
      <c r="I81">
        <v>1</v>
      </c>
      <c r="J81">
        <v>0</v>
      </c>
      <c r="K81">
        <v>1</v>
      </c>
      <c r="L81">
        <v>2</v>
      </c>
      <c r="M81">
        <v>1</v>
      </c>
      <c r="N81">
        <v>1</v>
      </c>
      <c r="O81">
        <v>1</v>
      </c>
      <c r="P81">
        <v>4</v>
      </c>
      <c r="Q81">
        <v>1</v>
      </c>
      <c r="R81">
        <v>1</v>
      </c>
      <c r="S81">
        <v>4</v>
      </c>
      <c r="T81">
        <v>5</v>
      </c>
      <c r="U81">
        <v>4</v>
      </c>
      <c r="V81">
        <v>3</v>
      </c>
    </row>
    <row r="82" spans="1:22">
      <c r="A82" t="s">
        <v>25</v>
      </c>
      <c r="B82" t="s">
        <v>28</v>
      </c>
      <c r="C82">
        <v>4</v>
      </c>
      <c r="D82">
        <v>0</v>
      </c>
      <c r="E82">
        <v>0</v>
      </c>
      <c r="F82">
        <v>1</v>
      </c>
      <c r="G82">
        <v>0</v>
      </c>
      <c r="H82">
        <v>3</v>
      </c>
      <c r="I82">
        <v>1</v>
      </c>
      <c r="J82">
        <v>1</v>
      </c>
      <c r="K82">
        <v>2</v>
      </c>
      <c r="L82">
        <v>1</v>
      </c>
      <c r="M82">
        <v>1</v>
      </c>
      <c r="N82">
        <v>1</v>
      </c>
      <c r="O82">
        <v>1</v>
      </c>
      <c r="P82">
        <v>4</v>
      </c>
      <c r="Q82">
        <v>0</v>
      </c>
      <c r="R82">
        <v>0</v>
      </c>
      <c r="S82">
        <v>4</v>
      </c>
      <c r="T82">
        <v>4</v>
      </c>
      <c r="U82">
        <v>3</v>
      </c>
      <c r="V82">
        <v>1</v>
      </c>
    </row>
    <row r="83" spans="1:22">
      <c r="A83" t="s">
        <v>25</v>
      </c>
      <c r="B83" t="s">
        <v>28</v>
      </c>
      <c r="C83">
        <v>2</v>
      </c>
      <c r="D83">
        <v>0</v>
      </c>
      <c r="E83">
        <v>1</v>
      </c>
      <c r="F83">
        <v>0</v>
      </c>
      <c r="G83">
        <v>0</v>
      </c>
      <c r="H83">
        <v>2</v>
      </c>
      <c r="I83">
        <v>1</v>
      </c>
      <c r="J83">
        <v>1</v>
      </c>
      <c r="K83">
        <v>2</v>
      </c>
      <c r="L83">
        <v>1</v>
      </c>
      <c r="M83">
        <v>0</v>
      </c>
      <c r="N83">
        <v>1</v>
      </c>
      <c r="O83">
        <v>1</v>
      </c>
      <c r="P83">
        <v>2</v>
      </c>
      <c r="Q83">
        <v>2</v>
      </c>
      <c r="R83">
        <v>0</v>
      </c>
      <c r="S83">
        <v>3</v>
      </c>
      <c r="T83">
        <v>6</v>
      </c>
      <c r="U83">
        <v>3</v>
      </c>
      <c r="V83">
        <v>2</v>
      </c>
    </row>
    <row r="84" spans="1:22">
      <c r="A84" t="s">
        <v>25</v>
      </c>
      <c r="B84" t="s">
        <v>28</v>
      </c>
      <c r="C84">
        <v>2</v>
      </c>
      <c r="D84">
        <v>1</v>
      </c>
      <c r="E84">
        <v>1</v>
      </c>
      <c r="F84">
        <v>1</v>
      </c>
      <c r="G84">
        <v>0</v>
      </c>
      <c r="H84">
        <v>2</v>
      </c>
      <c r="I84">
        <v>1</v>
      </c>
      <c r="J84">
        <v>1</v>
      </c>
      <c r="K84">
        <v>2</v>
      </c>
      <c r="L84">
        <v>2</v>
      </c>
      <c r="M84">
        <v>0</v>
      </c>
      <c r="N84">
        <v>1</v>
      </c>
      <c r="O84">
        <v>1</v>
      </c>
      <c r="P84">
        <v>4</v>
      </c>
      <c r="Q84">
        <v>2</v>
      </c>
      <c r="R84">
        <v>1</v>
      </c>
      <c r="S84">
        <v>3</v>
      </c>
      <c r="T84">
        <v>6</v>
      </c>
      <c r="U84">
        <v>4</v>
      </c>
      <c r="V84">
        <v>3</v>
      </c>
    </row>
    <row r="85" spans="1:22">
      <c r="A85" t="s">
        <v>25</v>
      </c>
      <c r="B85" t="s">
        <v>28</v>
      </c>
      <c r="C85">
        <v>3</v>
      </c>
      <c r="D85">
        <v>1</v>
      </c>
      <c r="E85">
        <v>0</v>
      </c>
      <c r="F85">
        <v>1</v>
      </c>
      <c r="G85">
        <v>0</v>
      </c>
      <c r="H85">
        <v>2</v>
      </c>
      <c r="I85">
        <v>1</v>
      </c>
      <c r="J85">
        <v>1</v>
      </c>
      <c r="K85">
        <v>2</v>
      </c>
      <c r="L85">
        <v>2</v>
      </c>
      <c r="M85">
        <v>0</v>
      </c>
      <c r="N85">
        <v>1</v>
      </c>
      <c r="O85">
        <v>1</v>
      </c>
      <c r="P85">
        <v>4</v>
      </c>
      <c r="Q85">
        <v>2</v>
      </c>
      <c r="R85">
        <v>0</v>
      </c>
      <c r="S85">
        <v>4</v>
      </c>
      <c r="T85">
        <v>6</v>
      </c>
      <c r="U85">
        <v>3</v>
      </c>
      <c r="V85">
        <v>3</v>
      </c>
    </row>
    <row r="86" spans="1:22">
      <c r="A86" t="s">
        <v>25</v>
      </c>
      <c r="B86" t="s">
        <v>28</v>
      </c>
      <c r="C86">
        <v>3</v>
      </c>
      <c r="D86">
        <v>1</v>
      </c>
      <c r="E86">
        <v>1</v>
      </c>
      <c r="F86">
        <v>1</v>
      </c>
      <c r="G86">
        <v>0</v>
      </c>
      <c r="H86">
        <v>3</v>
      </c>
      <c r="I86">
        <v>1</v>
      </c>
      <c r="J86">
        <v>1</v>
      </c>
      <c r="K86">
        <v>2</v>
      </c>
      <c r="L86">
        <v>2</v>
      </c>
      <c r="M86">
        <v>1</v>
      </c>
      <c r="N86">
        <v>1</v>
      </c>
      <c r="O86">
        <v>1</v>
      </c>
      <c r="P86">
        <v>4</v>
      </c>
      <c r="Q86">
        <v>2</v>
      </c>
      <c r="R86">
        <v>1</v>
      </c>
      <c r="S86">
        <v>4</v>
      </c>
      <c r="T86">
        <v>5</v>
      </c>
      <c r="U86">
        <v>5</v>
      </c>
      <c r="V86">
        <v>3</v>
      </c>
    </row>
    <row r="87" spans="1:22">
      <c r="A87" t="s">
        <v>25</v>
      </c>
      <c r="B87" t="s">
        <v>28</v>
      </c>
      <c r="C87">
        <v>4</v>
      </c>
      <c r="D87">
        <v>1</v>
      </c>
      <c r="E87">
        <v>1</v>
      </c>
      <c r="F87">
        <v>1</v>
      </c>
      <c r="G87">
        <v>1</v>
      </c>
      <c r="H87">
        <v>3</v>
      </c>
      <c r="I87">
        <v>1</v>
      </c>
      <c r="J87">
        <v>1</v>
      </c>
      <c r="K87">
        <v>2</v>
      </c>
      <c r="L87">
        <v>2</v>
      </c>
      <c r="M87">
        <v>0</v>
      </c>
      <c r="N87">
        <v>1</v>
      </c>
      <c r="O87">
        <v>0</v>
      </c>
      <c r="P87">
        <v>4</v>
      </c>
      <c r="Q87">
        <v>2</v>
      </c>
      <c r="R87">
        <v>1</v>
      </c>
      <c r="S87">
        <v>4</v>
      </c>
      <c r="T87">
        <v>5</v>
      </c>
      <c r="U87">
        <v>5</v>
      </c>
      <c r="V87">
        <v>3</v>
      </c>
    </row>
    <row r="88" spans="1:22">
      <c r="A88" t="s">
        <v>25</v>
      </c>
      <c r="B88" t="s">
        <v>28</v>
      </c>
      <c r="C88">
        <v>3</v>
      </c>
      <c r="D88">
        <v>1</v>
      </c>
      <c r="E88">
        <v>1</v>
      </c>
      <c r="F88">
        <v>1</v>
      </c>
      <c r="G88">
        <v>0</v>
      </c>
      <c r="H88">
        <v>3</v>
      </c>
      <c r="I88">
        <v>1</v>
      </c>
      <c r="J88">
        <v>1</v>
      </c>
      <c r="K88">
        <v>2</v>
      </c>
      <c r="L88">
        <v>2</v>
      </c>
      <c r="M88">
        <v>1</v>
      </c>
      <c r="N88">
        <v>1</v>
      </c>
      <c r="O88">
        <v>1</v>
      </c>
      <c r="P88">
        <v>4</v>
      </c>
      <c r="Q88">
        <v>2</v>
      </c>
      <c r="R88">
        <v>0</v>
      </c>
      <c r="S88">
        <v>4</v>
      </c>
      <c r="T88">
        <v>5</v>
      </c>
      <c r="U88">
        <v>3</v>
      </c>
      <c r="V88">
        <v>2</v>
      </c>
    </row>
    <row r="89" spans="1:22">
      <c r="A89" t="s">
        <v>26</v>
      </c>
      <c r="B89" t="s">
        <v>28</v>
      </c>
      <c r="C89">
        <v>3</v>
      </c>
      <c r="D89">
        <v>1</v>
      </c>
      <c r="E89">
        <v>0</v>
      </c>
      <c r="F89">
        <v>1</v>
      </c>
      <c r="G89">
        <v>0</v>
      </c>
      <c r="H89">
        <v>2</v>
      </c>
      <c r="I89">
        <v>0</v>
      </c>
      <c r="J89">
        <v>0</v>
      </c>
      <c r="K89">
        <v>0</v>
      </c>
      <c r="L89">
        <v>2</v>
      </c>
      <c r="M89">
        <v>1</v>
      </c>
      <c r="N89">
        <v>1</v>
      </c>
      <c r="O89">
        <v>0</v>
      </c>
      <c r="P89">
        <v>4</v>
      </c>
      <c r="Q89">
        <v>0</v>
      </c>
      <c r="R89">
        <v>0</v>
      </c>
      <c r="S89">
        <v>4</v>
      </c>
      <c r="T89">
        <v>4</v>
      </c>
      <c r="U89">
        <v>3</v>
      </c>
      <c r="V89">
        <v>0</v>
      </c>
    </row>
    <row r="90" spans="1:22">
      <c r="A90" t="s">
        <v>26</v>
      </c>
      <c r="B90" t="s">
        <v>28</v>
      </c>
      <c r="C90">
        <v>4</v>
      </c>
      <c r="D90">
        <v>0</v>
      </c>
      <c r="E90">
        <v>0</v>
      </c>
      <c r="F90">
        <v>1</v>
      </c>
      <c r="G90">
        <v>0</v>
      </c>
      <c r="H90">
        <v>2</v>
      </c>
      <c r="I90">
        <v>0</v>
      </c>
      <c r="J90">
        <v>1</v>
      </c>
      <c r="K90">
        <v>2</v>
      </c>
      <c r="L90">
        <v>2</v>
      </c>
      <c r="M90">
        <v>1</v>
      </c>
      <c r="N90">
        <v>1</v>
      </c>
      <c r="O90">
        <v>0</v>
      </c>
      <c r="P90">
        <v>3</v>
      </c>
      <c r="Q90">
        <v>0</v>
      </c>
      <c r="R90">
        <v>0</v>
      </c>
      <c r="S90">
        <v>3</v>
      </c>
      <c r="T90">
        <v>0</v>
      </c>
      <c r="U90">
        <v>3</v>
      </c>
      <c r="V90">
        <v>3</v>
      </c>
    </row>
    <row r="91" spans="1:22">
      <c r="A91" t="s">
        <v>26</v>
      </c>
      <c r="B91" t="s">
        <v>28</v>
      </c>
      <c r="C91">
        <v>4</v>
      </c>
      <c r="D91">
        <v>1</v>
      </c>
      <c r="E91">
        <v>0</v>
      </c>
      <c r="F91">
        <v>0</v>
      </c>
      <c r="G91">
        <v>0</v>
      </c>
      <c r="H91">
        <v>3</v>
      </c>
      <c r="I91">
        <v>0</v>
      </c>
      <c r="J91">
        <v>1</v>
      </c>
      <c r="K91">
        <v>2</v>
      </c>
      <c r="L91">
        <v>2</v>
      </c>
      <c r="M91">
        <v>0</v>
      </c>
      <c r="N91">
        <v>1</v>
      </c>
      <c r="O91">
        <v>0</v>
      </c>
      <c r="P91">
        <v>3</v>
      </c>
      <c r="Q91">
        <v>0</v>
      </c>
      <c r="R91">
        <v>0</v>
      </c>
      <c r="S91">
        <v>3</v>
      </c>
      <c r="T91">
        <v>6</v>
      </c>
      <c r="U91">
        <v>4</v>
      </c>
      <c r="V91">
        <v>2</v>
      </c>
    </row>
    <row r="92" spans="1:22">
      <c r="A92" t="s">
        <v>26</v>
      </c>
      <c r="B92" t="s">
        <v>28</v>
      </c>
      <c r="C92">
        <v>2</v>
      </c>
      <c r="D92">
        <v>1</v>
      </c>
      <c r="E92">
        <v>0</v>
      </c>
      <c r="F92">
        <v>0</v>
      </c>
      <c r="G92">
        <v>0</v>
      </c>
      <c r="H92">
        <v>1</v>
      </c>
      <c r="I92">
        <v>0</v>
      </c>
      <c r="J92">
        <v>1</v>
      </c>
      <c r="K92">
        <v>1</v>
      </c>
      <c r="L92">
        <v>1</v>
      </c>
      <c r="M92">
        <v>1</v>
      </c>
      <c r="N92">
        <v>1</v>
      </c>
      <c r="O92">
        <v>0</v>
      </c>
      <c r="P92">
        <v>3</v>
      </c>
      <c r="Q92">
        <v>0</v>
      </c>
      <c r="R92">
        <v>0</v>
      </c>
      <c r="S92">
        <v>0</v>
      </c>
      <c r="T92">
        <v>3</v>
      </c>
      <c r="U92">
        <v>0</v>
      </c>
      <c r="V92">
        <v>0</v>
      </c>
    </row>
    <row r="93" spans="1:22">
      <c r="A93" t="s">
        <v>26</v>
      </c>
      <c r="B93" t="s">
        <v>28</v>
      </c>
      <c r="C93">
        <v>4</v>
      </c>
      <c r="D93">
        <v>1</v>
      </c>
      <c r="E93">
        <v>0</v>
      </c>
      <c r="F93">
        <v>0</v>
      </c>
      <c r="G93">
        <v>0</v>
      </c>
      <c r="H93">
        <v>2</v>
      </c>
      <c r="I93">
        <v>1</v>
      </c>
      <c r="J93">
        <v>1</v>
      </c>
      <c r="K93">
        <v>0</v>
      </c>
      <c r="L93">
        <v>1</v>
      </c>
      <c r="M93">
        <v>1</v>
      </c>
      <c r="N93">
        <v>1</v>
      </c>
      <c r="O93">
        <v>0</v>
      </c>
      <c r="P93">
        <v>4</v>
      </c>
      <c r="Q93">
        <v>0</v>
      </c>
      <c r="R93">
        <v>0</v>
      </c>
      <c r="S93">
        <v>2</v>
      </c>
      <c r="T93">
        <v>4</v>
      </c>
      <c r="U93">
        <v>3</v>
      </c>
      <c r="V93">
        <v>3</v>
      </c>
    </row>
    <row r="94" spans="1:22">
      <c r="A94" t="s">
        <v>26</v>
      </c>
      <c r="B94" t="s">
        <v>28</v>
      </c>
      <c r="C94">
        <v>4</v>
      </c>
      <c r="D94">
        <v>1</v>
      </c>
      <c r="E94">
        <v>1</v>
      </c>
      <c r="F94">
        <v>0</v>
      </c>
      <c r="G94">
        <v>0</v>
      </c>
      <c r="H94">
        <v>1</v>
      </c>
      <c r="I94">
        <v>0</v>
      </c>
      <c r="J94">
        <v>1</v>
      </c>
      <c r="K94">
        <v>2</v>
      </c>
      <c r="L94">
        <v>2</v>
      </c>
      <c r="M94">
        <v>1</v>
      </c>
      <c r="N94">
        <v>1</v>
      </c>
      <c r="O94">
        <v>1</v>
      </c>
      <c r="P94">
        <v>4</v>
      </c>
      <c r="Q94">
        <v>1</v>
      </c>
      <c r="R94">
        <v>0</v>
      </c>
      <c r="S94">
        <v>4</v>
      </c>
      <c r="T94">
        <v>5</v>
      </c>
      <c r="U94">
        <v>2</v>
      </c>
      <c r="V94">
        <v>3</v>
      </c>
    </row>
    <row r="95" spans="1:22">
      <c r="A95" t="s">
        <v>26</v>
      </c>
      <c r="B95" t="s">
        <v>28</v>
      </c>
      <c r="C95">
        <v>4</v>
      </c>
      <c r="D95">
        <v>1</v>
      </c>
      <c r="E95">
        <v>1</v>
      </c>
      <c r="F95">
        <v>1</v>
      </c>
      <c r="G95">
        <v>1</v>
      </c>
      <c r="H95">
        <v>2</v>
      </c>
      <c r="I95">
        <v>0</v>
      </c>
      <c r="J95">
        <v>1</v>
      </c>
      <c r="K95">
        <v>2</v>
      </c>
      <c r="L95">
        <v>2</v>
      </c>
      <c r="M95">
        <v>1</v>
      </c>
      <c r="N95">
        <v>1</v>
      </c>
      <c r="O95">
        <v>0</v>
      </c>
      <c r="P95">
        <v>4</v>
      </c>
      <c r="Q95">
        <v>0</v>
      </c>
      <c r="R95">
        <v>0</v>
      </c>
      <c r="S95">
        <v>4</v>
      </c>
      <c r="T95">
        <v>4</v>
      </c>
      <c r="U95">
        <v>3</v>
      </c>
      <c r="V95">
        <v>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11"/>
  <sheetViews>
    <sheetView workbookViewId="0">
      <selection activeCell="F121" sqref="F121"/>
    </sheetView>
  </sheetViews>
  <sheetFormatPr baseColWidth="10" defaultRowHeight="15" outlineLevelRow="2"/>
  <cols>
    <col min="1" max="1" width="22.28515625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outlineLevel="2">
      <c r="A2" t="s">
        <v>23</v>
      </c>
      <c r="B2" t="s">
        <v>28</v>
      </c>
      <c r="C2">
        <v>3</v>
      </c>
      <c r="D2">
        <v>0</v>
      </c>
      <c r="E2">
        <v>1</v>
      </c>
      <c r="F2">
        <v>0</v>
      </c>
      <c r="G2">
        <v>0</v>
      </c>
      <c r="H2">
        <v>3</v>
      </c>
      <c r="I2">
        <v>1</v>
      </c>
      <c r="J2">
        <v>0</v>
      </c>
      <c r="K2">
        <v>2</v>
      </c>
      <c r="L2">
        <v>2</v>
      </c>
      <c r="M2">
        <v>1</v>
      </c>
      <c r="N2">
        <v>1</v>
      </c>
      <c r="O2">
        <v>0</v>
      </c>
      <c r="P2">
        <v>4</v>
      </c>
      <c r="Q2">
        <v>0</v>
      </c>
      <c r="R2">
        <v>0</v>
      </c>
      <c r="S2">
        <v>4</v>
      </c>
      <c r="T2">
        <v>5</v>
      </c>
      <c r="U2">
        <v>2</v>
      </c>
      <c r="V2">
        <v>3</v>
      </c>
    </row>
    <row r="3" spans="1:22" hidden="1" outlineLevel="2">
      <c r="A3" t="s">
        <v>23</v>
      </c>
      <c r="B3" t="s">
        <v>28</v>
      </c>
      <c r="C3">
        <v>2</v>
      </c>
      <c r="D3">
        <v>0</v>
      </c>
      <c r="E3">
        <v>0</v>
      </c>
      <c r="F3">
        <v>0</v>
      </c>
      <c r="G3">
        <v>1</v>
      </c>
      <c r="H3">
        <v>2</v>
      </c>
      <c r="I3">
        <v>0</v>
      </c>
      <c r="J3">
        <v>1</v>
      </c>
      <c r="K3">
        <v>2</v>
      </c>
      <c r="L3">
        <v>2</v>
      </c>
      <c r="M3">
        <v>0</v>
      </c>
      <c r="N3">
        <v>0</v>
      </c>
      <c r="O3">
        <v>0</v>
      </c>
      <c r="P3">
        <v>3</v>
      </c>
      <c r="Q3">
        <v>0</v>
      </c>
      <c r="R3">
        <v>0</v>
      </c>
      <c r="S3">
        <v>4</v>
      </c>
      <c r="T3">
        <v>4</v>
      </c>
      <c r="U3">
        <v>2</v>
      </c>
      <c r="V3">
        <v>3</v>
      </c>
    </row>
    <row r="4" spans="1:22" hidden="1" outlineLevel="2">
      <c r="A4" t="s">
        <v>23</v>
      </c>
      <c r="B4" t="s">
        <v>27</v>
      </c>
      <c r="C4">
        <v>3</v>
      </c>
      <c r="D4">
        <v>1</v>
      </c>
      <c r="E4">
        <v>1</v>
      </c>
      <c r="F4">
        <v>1</v>
      </c>
      <c r="G4">
        <v>0</v>
      </c>
      <c r="H4">
        <v>2</v>
      </c>
      <c r="I4">
        <v>0</v>
      </c>
      <c r="J4">
        <v>1</v>
      </c>
      <c r="K4">
        <v>2</v>
      </c>
      <c r="L4">
        <v>2</v>
      </c>
      <c r="M4">
        <v>1</v>
      </c>
      <c r="N4">
        <v>1</v>
      </c>
      <c r="O4">
        <v>0</v>
      </c>
      <c r="P4">
        <v>3</v>
      </c>
      <c r="Q4">
        <v>0</v>
      </c>
      <c r="R4">
        <v>0</v>
      </c>
      <c r="S4">
        <v>4</v>
      </c>
      <c r="T4">
        <v>4</v>
      </c>
      <c r="U4">
        <v>3</v>
      </c>
      <c r="V4">
        <v>3</v>
      </c>
    </row>
    <row r="5" spans="1:22" hidden="1" outlineLevel="2">
      <c r="A5" t="s">
        <v>23</v>
      </c>
      <c r="B5" t="s">
        <v>28</v>
      </c>
      <c r="C5">
        <v>4</v>
      </c>
      <c r="D5">
        <v>1</v>
      </c>
      <c r="E5">
        <v>0</v>
      </c>
      <c r="F5">
        <v>0</v>
      </c>
      <c r="G5">
        <v>0</v>
      </c>
      <c r="H5">
        <v>2</v>
      </c>
      <c r="I5">
        <v>0</v>
      </c>
      <c r="J5">
        <v>1</v>
      </c>
      <c r="K5">
        <v>2</v>
      </c>
      <c r="L5">
        <v>2</v>
      </c>
      <c r="M5">
        <v>1</v>
      </c>
      <c r="N5">
        <v>1</v>
      </c>
      <c r="O5">
        <v>1</v>
      </c>
      <c r="P5">
        <v>4</v>
      </c>
      <c r="Q5">
        <v>0</v>
      </c>
      <c r="R5">
        <v>0</v>
      </c>
      <c r="S5">
        <v>0</v>
      </c>
      <c r="T5">
        <v>6</v>
      </c>
      <c r="U5">
        <v>3</v>
      </c>
      <c r="V5">
        <v>1</v>
      </c>
    </row>
    <row r="6" spans="1:22" hidden="1" outlineLevel="2">
      <c r="A6" t="s">
        <v>23</v>
      </c>
      <c r="B6" t="s">
        <v>27</v>
      </c>
      <c r="C6">
        <v>2</v>
      </c>
      <c r="D6">
        <v>1</v>
      </c>
      <c r="E6">
        <v>0</v>
      </c>
      <c r="F6">
        <v>0</v>
      </c>
      <c r="G6">
        <v>0</v>
      </c>
      <c r="H6">
        <v>2</v>
      </c>
      <c r="I6">
        <v>0</v>
      </c>
      <c r="J6">
        <v>1</v>
      </c>
      <c r="K6">
        <v>0</v>
      </c>
      <c r="L6">
        <v>2</v>
      </c>
      <c r="M6">
        <v>1</v>
      </c>
      <c r="N6">
        <v>1</v>
      </c>
      <c r="O6">
        <v>0</v>
      </c>
      <c r="P6">
        <v>3</v>
      </c>
      <c r="Q6">
        <v>0</v>
      </c>
      <c r="R6">
        <v>0</v>
      </c>
      <c r="S6">
        <v>4</v>
      </c>
      <c r="T6">
        <v>5</v>
      </c>
      <c r="U6">
        <v>3</v>
      </c>
      <c r="V6">
        <v>2</v>
      </c>
    </row>
    <row r="7" spans="1:22" hidden="1" outlineLevel="2">
      <c r="A7" t="s">
        <v>23</v>
      </c>
      <c r="B7" t="s">
        <v>27</v>
      </c>
      <c r="C7">
        <v>3</v>
      </c>
      <c r="D7">
        <v>1</v>
      </c>
      <c r="E7">
        <v>1</v>
      </c>
      <c r="F7">
        <v>1</v>
      </c>
      <c r="G7">
        <v>0</v>
      </c>
      <c r="H7">
        <v>2</v>
      </c>
      <c r="I7">
        <v>0</v>
      </c>
      <c r="J7">
        <v>0</v>
      </c>
      <c r="K7">
        <v>2</v>
      </c>
      <c r="L7">
        <v>1</v>
      </c>
      <c r="M7">
        <v>0</v>
      </c>
      <c r="N7">
        <v>1</v>
      </c>
      <c r="O7">
        <v>1</v>
      </c>
      <c r="P7">
        <v>4</v>
      </c>
      <c r="Q7">
        <v>0</v>
      </c>
      <c r="R7">
        <v>0</v>
      </c>
      <c r="S7">
        <v>4</v>
      </c>
      <c r="T7">
        <v>4</v>
      </c>
      <c r="U7">
        <v>3</v>
      </c>
      <c r="V7">
        <v>0</v>
      </c>
    </row>
    <row r="8" spans="1:22" hidden="1" outlineLevel="2">
      <c r="A8" t="s">
        <v>23</v>
      </c>
      <c r="B8" t="s">
        <v>27</v>
      </c>
      <c r="C8">
        <v>3</v>
      </c>
      <c r="D8">
        <v>1</v>
      </c>
      <c r="E8">
        <v>0</v>
      </c>
      <c r="F8">
        <v>0</v>
      </c>
      <c r="G8">
        <v>0</v>
      </c>
      <c r="H8">
        <v>2</v>
      </c>
      <c r="I8">
        <v>0</v>
      </c>
      <c r="J8">
        <v>1</v>
      </c>
      <c r="K8">
        <v>2</v>
      </c>
      <c r="L8">
        <v>2</v>
      </c>
      <c r="M8">
        <v>1</v>
      </c>
      <c r="N8">
        <v>0</v>
      </c>
      <c r="O8">
        <v>0</v>
      </c>
      <c r="P8">
        <v>4</v>
      </c>
      <c r="Q8">
        <v>0</v>
      </c>
      <c r="R8">
        <v>0</v>
      </c>
      <c r="S8">
        <v>4</v>
      </c>
      <c r="T8">
        <v>5</v>
      </c>
      <c r="U8">
        <v>3</v>
      </c>
      <c r="V8">
        <v>2</v>
      </c>
    </row>
    <row r="9" spans="1:22" hidden="1" outlineLevel="2">
      <c r="A9" t="s">
        <v>23</v>
      </c>
      <c r="B9" t="s">
        <v>27</v>
      </c>
      <c r="C9">
        <v>1</v>
      </c>
      <c r="D9">
        <v>1</v>
      </c>
      <c r="E9">
        <v>0</v>
      </c>
      <c r="F9">
        <v>0</v>
      </c>
      <c r="G9">
        <v>0</v>
      </c>
      <c r="H9">
        <v>4</v>
      </c>
      <c r="I9">
        <v>0</v>
      </c>
      <c r="J9">
        <v>0</v>
      </c>
      <c r="K9">
        <v>2</v>
      </c>
      <c r="L9">
        <v>2</v>
      </c>
      <c r="M9">
        <v>1</v>
      </c>
      <c r="N9">
        <v>1</v>
      </c>
      <c r="O9">
        <v>0</v>
      </c>
      <c r="P9">
        <v>4</v>
      </c>
      <c r="Q9">
        <v>2</v>
      </c>
      <c r="R9">
        <v>1</v>
      </c>
      <c r="S9">
        <v>0</v>
      </c>
      <c r="T9">
        <v>5</v>
      </c>
      <c r="U9">
        <v>3</v>
      </c>
      <c r="V9">
        <v>2</v>
      </c>
    </row>
    <row r="10" spans="1:22" hidden="1" outlineLevel="2">
      <c r="A10" t="s">
        <v>23</v>
      </c>
      <c r="B10" t="s">
        <v>28</v>
      </c>
      <c r="C10">
        <v>2</v>
      </c>
      <c r="D10">
        <v>1</v>
      </c>
      <c r="E10">
        <v>0</v>
      </c>
      <c r="F10">
        <v>0</v>
      </c>
      <c r="G10">
        <v>0</v>
      </c>
      <c r="H10">
        <v>2</v>
      </c>
      <c r="I10">
        <v>0</v>
      </c>
      <c r="J10">
        <v>1</v>
      </c>
      <c r="K10">
        <v>2</v>
      </c>
      <c r="L10">
        <v>2</v>
      </c>
      <c r="M10">
        <v>1</v>
      </c>
      <c r="N10">
        <v>1</v>
      </c>
      <c r="O10">
        <v>0</v>
      </c>
      <c r="P10">
        <v>4</v>
      </c>
      <c r="Q10">
        <v>0</v>
      </c>
      <c r="R10">
        <v>0</v>
      </c>
      <c r="S10">
        <v>3</v>
      </c>
      <c r="T10">
        <v>3</v>
      </c>
      <c r="U10">
        <v>3</v>
      </c>
      <c r="V10">
        <v>3</v>
      </c>
    </row>
    <row r="11" spans="1:22" hidden="1" outlineLevel="2">
      <c r="A11" t="s">
        <v>23</v>
      </c>
      <c r="B11" t="s">
        <v>27</v>
      </c>
      <c r="C11">
        <v>2</v>
      </c>
      <c r="D11">
        <v>0</v>
      </c>
      <c r="E11">
        <v>0</v>
      </c>
      <c r="F11">
        <v>0</v>
      </c>
      <c r="G11">
        <v>0</v>
      </c>
      <c r="H11">
        <v>2</v>
      </c>
      <c r="I11">
        <v>0</v>
      </c>
      <c r="J11">
        <v>1</v>
      </c>
      <c r="K11">
        <v>2</v>
      </c>
      <c r="L11">
        <v>2</v>
      </c>
      <c r="M11">
        <v>1</v>
      </c>
      <c r="N11">
        <v>1</v>
      </c>
      <c r="O11">
        <v>1</v>
      </c>
      <c r="P11">
        <v>4</v>
      </c>
      <c r="Q11">
        <v>0</v>
      </c>
      <c r="R11">
        <v>0</v>
      </c>
      <c r="S11">
        <v>3</v>
      </c>
      <c r="T11">
        <v>6</v>
      </c>
      <c r="U11">
        <v>3</v>
      </c>
      <c r="V11">
        <v>0</v>
      </c>
    </row>
    <row r="12" spans="1:22" hidden="1" outlineLevel="2">
      <c r="A12" t="s">
        <v>23</v>
      </c>
      <c r="B12" t="s">
        <v>28</v>
      </c>
      <c r="C12">
        <v>2</v>
      </c>
      <c r="D12">
        <v>1</v>
      </c>
      <c r="E12">
        <v>0</v>
      </c>
      <c r="F12">
        <v>1</v>
      </c>
      <c r="G12">
        <v>0</v>
      </c>
      <c r="H12">
        <v>2</v>
      </c>
      <c r="I12">
        <v>0</v>
      </c>
      <c r="J12">
        <v>1</v>
      </c>
      <c r="K12">
        <v>2</v>
      </c>
      <c r="L12">
        <v>2</v>
      </c>
      <c r="M12">
        <v>1</v>
      </c>
      <c r="N12">
        <v>1</v>
      </c>
      <c r="O12">
        <v>0</v>
      </c>
      <c r="P12">
        <v>4</v>
      </c>
      <c r="Q12">
        <v>0</v>
      </c>
      <c r="R12">
        <v>0</v>
      </c>
      <c r="S12">
        <v>4</v>
      </c>
      <c r="T12">
        <v>2</v>
      </c>
      <c r="U12">
        <v>3</v>
      </c>
      <c r="V12">
        <v>3</v>
      </c>
    </row>
    <row r="13" spans="1:22" hidden="1" outlineLevel="2">
      <c r="A13" t="s">
        <v>23</v>
      </c>
      <c r="B13" t="s">
        <v>27</v>
      </c>
      <c r="C13">
        <v>3</v>
      </c>
      <c r="D13">
        <v>1</v>
      </c>
      <c r="E13">
        <v>0</v>
      </c>
      <c r="F13">
        <v>0</v>
      </c>
      <c r="G13">
        <v>0</v>
      </c>
      <c r="H13">
        <v>2</v>
      </c>
      <c r="I13">
        <v>0</v>
      </c>
      <c r="J13">
        <v>0</v>
      </c>
      <c r="K13">
        <v>2</v>
      </c>
      <c r="L13">
        <v>2</v>
      </c>
      <c r="M13">
        <v>0</v>
      </c>
      <c r="N13">
        <v>1</v>
      </c>
      <c r="O13">
        <v>1</v>
      </c>
      <c r="P13">
        <v>4</v>
      </c>
      <c r="Q13">
        <v>0</v>
      </c>
      <c r="R13">
        <v>0</v>
      </c>
      <c r="S13">
        <v>4</v>
      </c>
      <c r="T13">
        <v>2</v>
      </c>
      <c r="U13">
        <v>3</v>
      </c>
      <c r="V13">
        <v>0</v>
      </c>
    </row>
    <row r="14" spans="1:22" hidden="1" outlineLevel="2">
      <c r="A14" t="s">
        <v>23</v>
      </c>
      <c r="B14" t="s">
        <v>28</v>
      </c>
      <c r="C14">
        <v>4</v>
      </c>
      <c r="D14">
        <v>0</v>
      </c>
      <c r="E14">
        <v>1</v>
      </c>
      <c r="F14">
        <v>0</v>
      </c>
      <c r="G14">
        <v>1</v>
      </c>
      <c r="H14">
        <v>4</v>
      </c>
      <c r="I14">
        <v>0</v>
      </c>
      <c r="J14">
        <v>1</v>
      </c>
      <c r="K14">
        <v>2</v>
      </c>
      <c r="L14">
        <v>2</v>
      </c>
      <c r="M14">
        <v>0</v>
      </c>
      <c r="N14">
        <v>1</v>
      </c>
      <c r="O14">
        <v>1</v>
      </c>
      <c r="P14">
        <v>4</v>
      </c>
      <c r="Q14">
        <v>1</v>
      </c>
      <c r="R14">
        <v>0</v>
      </c>
      <c r="S14">
        <v>3</v>
      </c>
      <c r="T14">
        <v>5</v>
      </c>
      <c r="U14">
        <v>3</v>
      </c>
      <c r="V14">
        <v>0</v>
      </c>
    </row>
    <row r="15" spans="1:22" hidden="1" outlineLevel="2">
      <c r="A15" t="s">
        <v>23</v>
      </c>
      <c r="B15" t="s">
        <v>27</v>
      </c>
      <c r="C15">
        <v>3</v>
      </c>
      <c r="D15">
        <v>1</v>
      </c>
      <c r="E15">
        <v>0</v>
      </c>
      <c r="F15">
        <v>0</v>
      </c>
      <c r="G15">
        <v>0</v>
      </c>
      <c r="H15">
        <v>1</v>
      </c>
      <c r="I15">
        <v>0</v>
      </c>
      <c r="J15">
        <v>1</v>
      </c>
      <c r="K15">
        <v>2</v>
      </c>
      <c r="L15">
        <v>2</v>
      </c>
      <c r="M15">
        <v>0</v>
      </c>
      <c r="N15">
        <v>0</v>
      </c>
      <c r="O15">
        <v>0</v>
      </c>
      <c r="P15">
        <v>3</v>
      </c>
      <c r="Q15">
        <v>0</v>
      </c>
      <c r="R15">
        <v>0</v>
      </c>
      <c r="S15">
        <v>4</v>
      </c>
      <c r="T15">
        <v>5</v>
      </c>
      <c r="U15">
        <v>3</v>
      </c>
      <c r="V15">
        <v>2</v>
      </c>
    </row>
    <row r="16" spans="1:22" hidden="1" outlineLevel="2">
      <c r="A16" t="s">
        <v>23</v>
      </c>
      <c r="B16" t="s">
        <v>27</v>
      </c>
      <c r="C16">
        <v>1</v>
      </c>
      <c r="D16">
        <v>1</v>
      </c>
      <c r="E16">
        <v>0</v>
      </c>
      <c r="F16">
        <v>0</v>
      </c>
      <c r="G16">
        <v>0</v>
      </c>
      <c r="H16">
        <v>2</v>
      </c>
      <c r="I16">
        <v>0</v>
      </c>
      <c r="J16">
        <v>1</v>
      </c>
      <c r="K16">
        <v>0</v>
      </c>
      <c r="L16">
        <v>1</v>
      </c>
      <c r="M16">
        <v>0</v>
      </c>
      <c r="N16">
        <v>1</v>
      </c>
      <c r="O16">
        <v>1</v>
      </c>
      <c r="P16">
        <v>3</v>
      </c>
      <c r="Q16">
        <v>0</v>
      </c>
      <c r="R16">
        <v>0</v>
      </c>
      <c r="S16">
        <v>2</v>
      </c>
      <c r="T16">
        <v>3</v>
      </c>
      <c r="U16">
        <v>3</v>
      </c>
      <c r="V16">
        <v>0</v>
      </c>
    </row>
    <row r="17" spans="1:22" hidden="1" outlineLevel="2">
      <c r="A17" t="s">
        <v>23</v>
      </c>
      <c r="B17" t="s">
        <v>27</v>
      </c>
      <c r="C17">
        <v>1</v>
      </c>
      <c r="D17">
        <v>1</v>
      </c>
      <c r="E17">
        <v>0</v>
      </c>
      <c r="F17">
        <v>0</v>
      </c>
      <c r="G17">
        <v>0</v>
      </c>
      <c r="H17">
        <v>2</v>
      </c>
      <c r="I17">
        <v>0</v>
      </c>
      <c r="J17">
        <v>1</v>
      </c>
      <c r="K17">
        <v>2</v>
      </c>
      <c r="L17">
        <v>2</v>
      </c>
      <c r="M17">
        <v>1</v>
      </c>
      <c r="N17">
        <v>1</v>
      </c>
      <c r="O17">
        <v>0</v>
      </c>
      <c r="P17">
        <v>4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</row>
    <row r="18" spans="1:22" hidden="1" outlineLevel="2">
      <c r="A18" t="s">
        <v>23</v>
      </c>
      <c r="B18" t="s">
        <v>28</v>
      </c>
      <c r="C18">
        <v>2</v>
      </c>
      <c r="D18">
        <v>1</v>
      </c>
      <c r="E18">
        <v>0</v>
      </c>
      <c r="F18">
        <v>0</v>
      </c>
      <c r="G18">
        <v>0</v>
      </c>
      <c r="H18">
        <v>1</v>
      </c>
      <c r="I18">
        <v>0</v>
      </c>
      <c r="J18">
        <v>1</v>
      </c>
      <c r="K18">
        <v>2</v>
      </c>
      <c r="L18">
        <v>2</v>
      </c>
      <c r="M18">
        <v>0</v>
      </c>
      <c r="N18">
        <v>1</v>
      </c>
      <c r="O18">
        <v>0</v>
      </c>
      <c r="P18">
        <v>3</v>
      </c>
      <c r="Q18">
        <v>0</v>
      </c>
      <c r="R18">
        <v>0</v>
      </c>
      <c r="S18">
        <v>0</v>
      </c>
      <c r="T18">
        <v>3</v>
      </c>
      <c r="U18">
        <v>2</v>
      </c>
      <c r="V18">
        <v>0</v>
      </c>
    </row>
    <row r="19" spans="1:22" hidden="1" outlineLevel="2">
      <c r="A19" t="s">
        <v>23</v>
      </c>
      <c r="B19" t="s">
        <v>27</v>
      </c>
      <c r="C19">
        <v>3</v>
      </c>
      <c r="D19">
        <v>1</v>
      </c>
      <c r="E19">
        <v>0</v>
      </c>
      <c r="F19">
        <v>0</v>
      </c>
      <c r="G19">
        <v>0</v>
      </c>
      <c r="H19">
        <v>2</v>
      </c>
      <c r="I19">
        <v>0</v>
      </c>
      <c r="J19">
        <v>0</v>
      </c>
      <c r="K19">
        <v>2</v>
      </c>
      <c r="L19">
        <v>2</v>
      </c>
      <c r="M19">
        <v>1</v>
      </c>
      <c r="N19">
        <v>1</v>
      </c>
      <c r="O19">
        <v>0</v>
      </c>
      <c r="P19">
        <v>4</v>
      </c>
      <c r="Q19">
        <v>0</v>
      </c>
      <c r="R19">
        <v>0</v>
      </c>
      <c r="S19">
        <v>4</v>
      </c>
      <c r="T19">
        <v>0</v>
      </c>
      <c r="U19">
        <v>0</v>
      </c>
      <c r="V19">
        <v>0</v>
      </c>
    </row>
    <row r="20" spans="1:22" hidden="1" outlineLevel="2">
      <c r="A20" t="s">
        <v>23</v>
      </c>
      <c r="B20" t="s">
        <v>27</v>
      </c>
      <c r="C20">
        <v>2</v>
      </c>
      <c r="D20">
        <v>1</v>
      </c>
      <c r="E20">
        <v>0</v>
      </c>
      <c r="F20">
        <v>0</v>
      </c>
      <c r="G20">
        <v>0</v>
      </c>
      <c r="H20">
        <v>2</v>
      </c>
      <c r="I20">
        <v>0</v>
      </c>
      <c r="J20">
        <v>1</v>
      </c>
      <c r="K20">
        <v>2</v>
      </c>
      <c r="L20">
        <v>2</v>
      </c>
      <c r="M20">
        <v>0</v>
      </c>
      <c r="N20">
        <v>1</v>
      </c>
      <c r="O20">
        <v>0</v>
      </c>
      <c r="P20">
        <v>4</v>
      </c>
      <c r="Q20">
        <v>0</v>
      </c>
      <c r="R20">
        <v>0</v>
      </c>
      <c r="S20">
        <v>0</v>
      </c>
      <c r="T20">
        <v>3</v>
      </c>
      <c r="U20">
        <v>3</v>
      </c>
      <c r="V20">
        <v>0</v>
      </c>
    </row>
    <row r="21" spans="1:22" hidden="1" outlineLevel="2">
      <c r="A21" t="s">
        <v>23</v>
      </c>
      <c r="B21" t="s">
        <v>27</v>
      </c>
      <c r="C21">
        <v>3</v>
      </c>
      <c r="D21">
        <v>1</v>
      </c>
      <c r="E21">
        <v>1</v>
      </c>
      <c r="F21">
        <v>0</v>
      </c>
      <c r="G21">
        <v>0</v>
      </c>
      <c r="H21">
        <v>2</v>
      </c>
      <c r="I21">
        <v>0</v>
      </c>
      <c r="J21">
        <v>0</v>
      </c>
      <c r="K21">
        <v>2</v>
      </c>
      <c r="L21">
        <v>2</v>
      </c>
      <c r="M21">
        <v>1</v>
      </c>
      <c r="N21">
        <v>1</v>
      </c>
      <c r="O21">
        <v>1</v>
      </c>
      <c r="P21">
        <v>4</v>
      </c>
      <c r="Q21">
        <v>2</v>
      </c>
      <c r="R21">
        <v>1</v>
      </c>
      <c r="S21">
        <v>4</v>
      </c>
      <c r="T21">
        <v>4</v>
      </c>
      <c r="U21">
        <v>3</v>
      </c>
      <c r="V21">
        <v>2</v>
      </c>
    </row>
    <row r="22" spans="1:22" hidden="1" outlineLevel="2">
      <c r="A22" t="s">
        <v>23</v>
      </c>
      <c r="B22" t="s">
        <v>27</v>
      </c>
      <c r="C22">
        <v>2</v>
      </c>
      <c r="D22">
        <v>1</v>
      </c>
      <c r="E22">
        <v>1</v>
      </c>
      <c r="F22">
        <v>0</v>
      </c>
      <c r="G22">
        <v>0</v>
      </c>
      <c r="H22">
        <v>1</v>
      </c>
      <c r="I22">
        <v>0</v>
      </c>
      <c r="J22">
        <v>1</v>
      </c>
      <c r="K22">
        <v>2</v>
      </c>
      <c r="L22">
        <v>2</v>
      </c>
      <c r="M22">
        <v>1</v>
      </c>
      <c r="N22">
        <v>1</v>
      </c>
      <c r="O22">
        <v>0</v>
      </c>
      <c r="P22">
        <v>3</v>
      </c>
      <c r="Q22">
        <v>0</v>
      </c>
      <c r="R22">
        <v>0</v>
      </c>
      <c r="S22">
        <v>1</v>
      </c>
      <c r="T22">
        <v>4</v>
      </c>
      <c r="U22">
        <v>3</v>
      </c>
      <c r="V22">
        <v>0</v>
      </c>
    </row>
    <row r="23" spans="1:22" hidden="1" outlineLevel="2">
      <c r="A23" t="s">
        <v>23</v>
      </c>
      <c r="B23" t="s">
        <v>27</v>
      </c>
      <c r="C23">
        <v>2</v>
      </c>
      <c r="D23">
        <v>1</v>
      </c>
      <c r="E23">
        <v>1</v>
      </c>
      <c r="F23">
        <v>0</v>
      </c>
      <c r="G23">
        <v>0</v>
      </c>
      <c r="H23">
        <v>2</v>
      </c>
      <c r="I23">
        <v>0</v>
      </c>
      <c r="J23">
        <v>1</v>
      </c>
      <c r="K23">
        <v>2</v>
      </c>
      <c r="L23">
        <v>1</v>
      </c>
      <c r="M23">
        <v>1</v>
      </c>
      <c r="N23">
        <v>1</v>
      </c>
      <c r="O23">
        <v>1</v>
      </c>
      <c r="P23">
        <v>4</v>
      </c>
      <c r="Q23">
        <v>2</v>
      </c>
      <c r="R23">
        <v>1</v>
      </c>
      <c r="S23">
        <v>3</v>
      </c>
      <c r="T23">
        <v>5</v>
      </c>
      <c r="U23">
        <v>3</v>
      </c>
      <c r="V23">
        <v>2</v>
      </c>
    </row>
    <row r="24" spans="1:22" hidden="1" outlineLevel="2">
      <c r="A24" t="s">
        <v>23</v>
      </c>
      <c r="B24" t="s">
        <v>27</v>
      </c>
      <c r="C24">
        <v>3</v>
      </c>
      <c r="D24">
        <v>1</v>
      </c>
      <c r="E24">
        <v>1</v>
      </c>
      <c r="F24">
        <v>0</v>
      </c>
      <c r="G24">
        <v>1</v>
      </c>
      <c r="H24">
        <v>1</v>
      </c>
      <c r="I24">
        <v>0</v>
      </c>
      <c r="J24">
        <v>0</v>
      </c>
      <c r="K24">
        <v>2</v>
      </c>
      <c r="L24">
        <v>1</v>
      </c>
      <c r="M24">
        <v>0</v>
      </c>
      <c r="N24">
        <v>1</v>
      </c>
      <c r="O24">
        <v>0</v>
      </c>
      <c r="P24">
        <v>4</v>
      </c>
      <c r="Q24">
        <v>0</v>
      </c>
      <c r="R24">
        <v>0</v>
      </c>
      <c r="S24">
        <v>4</v>
      </c>
      <c r="T24">
        <v>5</v>
      </c>
      <c r="U24">
        <v>3</v>
      </c>
      <c r="V24">
        <v>0</v>
      </c>
    </row>
    <row r="25" spans="1:22" hidden="1" outlineLevel="2">
      <c r="A25" t="s">
        <v>23</v>
      </c>
      <c r="B25" t="s">
        <v>28</v>
      </c>
      <c r="C25">
        <v>4</v>
      </c>
      <c r="D25">
        <v>0</v>
      </c>
      <c r="E25">
        <v>0</v>
      </c>
      <c r="F25">
        <v>0</v>
      </c>
      <c r="G25">
        <v>0</v>
      </c>
      <c r="H25">
        <v>2</v>
      </c>
      <c r="I25">
        <v>0</v>
      </c>
      <c r="J25">
        <v>1</v>
      </c>
      <c r="K25">
        <v>2</v>
      </c>
      <c r="L25">
        <v>2</v>
      </c>
      <c r="M25">
        <v>0</v>
      </c>
      <c r="N25">
        <v>1</v>
      </c>
      <c r="O25">
        <v>0</v>
      </c>
      <c r="P25">
        <v>4</v>
      </c>
      <c r="Q25">
        <v>0</v>
      </c>
      <c r="R25">
        <v>0</v>
      </c>
      <c r="S25">
        <v>3</v>
      </c>
      <c r="T25">
        <v>6</v>
      </c>
      <c r="U25">
        <v>0</v>
      </c>
      <c r="V25">
        <v>3</v>
      </c>
    </row>
    <row r="26" spans="1:22" outlineLevel="1" collapsed="1">
      <c r="A26" s="1" t="s">
        <v>53</v>
      </c>
      <c r="C26" s="3">
        <f t="shared" ref="C26:V26" si="0">SUBTOTAL(1,C2:C25)</f>
        <v>2.5</v>
      </c>
      <c r="D26" s="3">
        <f t="shared" si="0"/>
        <v>0.79166666666666663</v>
      </c>
      <c r="E26" s="3">
        <f t="shared" si="0"/>
        <v>0.33333333333333331</v>
      </c>
      <c r="F26" s="3">
        <f t="shared" si="0"/>
        <v>0.125</v>
      </c>
      <c r="G26" s="3">
        <f t="shared" si="0"/>
        <v>0.125</v>
      </c>
      <c r="H26" s="3">
        <f t="shared" si="0"/>
        <v>2.0416666666666665</v>
      </c>
      <c r="I26" s="3">
        <f t="shared" si="0"/>
        <v>4.1666666666666664E-2</v>
      </c>
      <c r="J26" s="3">
        <f t="shared" si="0"/>
        <v>0.70833333333333337</v>
      </c>
      <c r="K26" s="3">
        <f t="shared" si="0"/>
        <v>1.8333333333333333</v>
      </c>
      <c r="L26" s="3">
        <f t="shared" si="0"/>
        <v>1.8333333333333333</v>
      </c>
      <c r="M26" s="3">
        <f t="shared" si="0"/>
        <v>0.58333333333333337</v>
      </c>
      <c r="N26" s="3">
        <f t="shared" si="0"/>
        <v>0.875</v>
      </c>
      <c r="O26" s="3">
        <f t="shared" si="0"/>
        <v>0.33333333333333331</v>
      </c>
      <c r="P26" s="3">
        <f t="shared" si="0"/>
        <v>3.7083333333333335</v>
      </c>
      <c r="Q26" s="3">
        <f t="shared" si="0"/>
        <v>0.29166666666666669</v>
      </c>
      <c r="R26" s="3">
        <f t="shared" si="0"/>
        <v>0.125</v>
      </c>
      <c r="S26" s="3">
        <f t="shared" si="0"/>
        <v>2.75</v>
      </c>
      <c r="T26" s="3">
        <f t="shared" si="0"/>
        <v>3.9166666666666665</v>
      </c>
      <c r="U26" s="3">
        <f t="shared" si="0"/>
        <v>2.5</v>
      </c>
      <c r="V26" s="3">
        <f t="shared" si="0"/>
        <v>1.2916666666666667</v>
      </c>
    </row>
    <row r="27" spans="1:22" hidden="1" outlineLevel="2">
      <c r="A27" t="s">
        <v>22</v>
      </c>
      <c r="B27" t="s">
        <v>27</v>
      </c>
      <c r="C27" s="3">
        <v>0</v>
      </c>
      <c r="D27" s="3">
        <v>1</v>
      </c>
      <c r="E27" s="3">
        <v>0</v>
      </c>
      <c r="F27" s="3">
        <v>0</v>
      </c>
      <c r="G27" s="3">
        <v>1</v>
      </c>
      <c r="H27" s="3">
        <v>1</v>
      </c>
      <c r="I27" s="3">
        <v>0</v>
      </c>
      <c r="J27" s="3">
        <v>1</v>
      </c>
      <c r="K27" s="3">
        <v>2</v>
      </c>
      <c r="L27" s="3">
        <v>1</v>
      </c>
      <c r="M27" s="3">
        <v>1</v>
      </c>
      <c r="N27" s="3">
        <v>1</v>
      </c>
      <c r="O27" s="3">
        <v>1</v>
      </c>
      <c r="P27" s="3">
        <v>4</v>
      </c>
      <c r="Q27" s="3">
        <v>0</v>
      </c>
      <c r="R27" s="3">
        <v>0</v>
      </c>
      <c r="S27" s="3">
        <v>3</v>
      </c>
      <c r="T27" s="3">
        <v>5</v>
      </c>
      <c r="U27" s="3">
        <v>2</v>
      </c>
      <c r="V27" s="3">
        <v>0</v>
      </c>
    </row>
    <row r="28" spans="1:22" hidden="1" outlineLevel="2">
      <c r="A28" t="s">
        <v>22</v>
      </c>
      <c r="B28" t="s">
        <v>28</v>
      </c>
      <c r="C28" s="3">
        <v>2</v>
      </c>
      <c r="D28" s="3">
        <v>1</v>
      </c>
      <c r="E28" s="3">
        <v>1</v>
      </c>
      <c r="F28" s="3">
        <v>0</v>
      </c>
      <c r="G28" s="3">
        <v>0</v>
      </c>
      <c r="H28" s="3">
        <v>2</v>
      </c>
      <c r="I28" s="3">
        <v>0</v>
      </c>
      <c r="J28" s="3">
        <v>1</v>
      </c>
      <c r="K28" s="3">
        <v>2</v>
      </c>
      <c r="L28" s="3">
        <v>2</v>
      </c>
      <c r="M28" s="3">
        <v>0</v>
      </c>
      <c r="N28" s="3">
        <v>1</v>
      </c>
      <c r="O28" s="3">
        <v>0</v>
      </c>
      <c r="P28" s="3">
        <v>4</v>
      </c>
      <c r="Q28" s="3">
        <v>0</v>
      </c>
      <c r="R28" s="3">
        <v>0</v>
      </c>
      <c r="S28" s="3">
        <v>4</v>
      </c>
      <c r="T28" s="3">
        <v>5</v>
      </c>
      <c r="U28" s="3">
        <v>2</v>
      </c>
      <c r="V28" s="3">
        <v>0</v>
      </c>
    </row>
    <row r="29" spans="1:22" hidden="1" outlineLevel="2">
      <c r="A29" t="s">
        <v>22</v>
      </c>
      <c r="B29" t="s">
        <v>27</v>
      </c>
      <c r="C29" s="3">
        <v>4</v>
      </c>
      <c r="D29" s="3">
        <v>1</v>
      </c>
      <c r="E29" s="3">
        <v>0</v>
      </c>
      <c r="F29" s="3">
        <v>0</v>
      </c>
      <c r="G29" s="3">
        <v>1</v>
      </c>
      <c r="H29" s="3">
        <v>2</v>
      </c>
      <c r="I29" s="3">
        <v>0</v>
      </c>
      <c r="J29" s="3">
        <v>1</v>
      </c>
      <c r="K29" s="3">
        <v>2</v>
      </c>
      <c r="L29" s="3">
        <v>2</v>
      </c>
      <c r="M29" s="3">
        <v>1</v>
      </c>
      <c r="N29" s="3">
        <v>1</v>
      </c>
      <c r="O29" s="3">
        <v>0</v>
      </c>
      <c r="P29" s="3">
        <v>4</v>
      </c>
      <c r="Q29" s="3">
        <v>0</v>
      </c>
      <c r="R29" s="3">
        <v>0</v>
      </c>
      <c r="S29" s="3">
        <v>4</v>
      </c>
      <c r="T29" s="3">
        <v>5</v>
      </c>
      <c r="U29" s="3">
        <v>2</v>
      </c>
      <c r="V29" s="3">
        <v>3</v>
      </c>
    </row>
    <row r="30" spans="1:22" hidden="1" outlineLevel="2">
      <c r="A30" t="s">
        <v>22</v>
      </c>
      <c r="B30" t="s">
        <v>27</v>
      </c>
      <c r="C30" s="3">
        <v>0</v>
      </c>
      <c r="D30" s="3">
        <v>0</v>
      </c>
      <c r="E30" s="3">
        <v>0</v>
      </c>
      <c r="F30" s="3">
        <v>0</v>
      </c>
      <c r="G30" s="3">
        <v>1</v>
      </c>
      <c r="H30" s="3">
        <v>1</v>
      </c>
      <c r="I30" s="3">
        <v>0</v>
      </c>
      <c r="J30" s="3">
        <v>0</v>
      </c>
      <c r="K30" s="3">
        <v>1</v>
      </c>
      <c r="L30" s="3">
        <v>1</v>
      </c>
      <c r="M30" s="3">
        <v>0</v>
      </c>
      <c r="N30" s="3">
        <v>1</v>
      </c>
      <c r="O30" s="3">
        <v>0</v>
      </c>
      <c r="P30" s="3">
        <v>4</v>
      </c>
      <c r="Q30" s="3">
        <v>0</v>
      </c>
      <c r="R30" s="3">
        <v>0</v>
      </c>
      <c r="S30" s="3">
        <v>3</v>
      </c>
      <c r="T30" s="3">
        <v>5</v>
      </c>
      <c r="U30" s="3">
        <v>0</v>
      </c>
      <c r="V30" s="3">
        <v>0</v>
      </c>
    </row>
    <row r="31" spans="1:22" hidden="1" outlineLevel="2">
      <c r="A31" t="s">
        <v>22</v>
      </c>
      <c r="B31" t="s">
        <v>28</v>
      </c>
      <c r="C31" s="3">
        <v>3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0</v>
      </c>
      <c r="J31" s="3">
        <v>1</v>
      </c>
      <c r="K31" s="3">
        <v>1</v>
      </c>
      <c r="L31" s="3">
        <v>2</v>
      </c>
      <c r="M31" s="3">
        <v>0</v>
      </c>
      <c r="N31" s="3">
        <v>1</v>
      </c>
      <c r="O31" s="3">
        <v>0</v>
      </c>
      <c r="P31" s="3">
        <v>4</v>
      </c>
      <c r="Q31" s="3">
        <v>0</v>
      </c>
      <c r="R31" s="3">
        <v>0</v>
      </c>
      <c r="S31" s="3">
        <v>1</v>
      </c>
      <c r="T31" s="3">
        <v>0</v>
      </c>
      <c r="U31" s="3">
        <v>0</v>
      </c>
      <c r="V31" s="3">
        <v>0</v>
      </c>
    </row>
    <row r="32" spans="1:22" hidden="1" outlineLevel="2">
      <c r="A32" t="s">
        <v>22</v>
      </c>
      <c r="B32" t="s">
        <v>27</v>
      </c>
      <c r="C32" s="3">
        <v>3</v>
      </c>
      <c r="D32" s="3">
        <v>1</v>
      </c>
      <c r="E32" s="3">
        <v>0</v>
      </c>
      <c r="F32" s="3">
        <v>0</v>
      </c>
      <c r="G32" s="3">
        <v>1</v>
      </c>
      <c r="H32" s="3">
        <v>1</v>
      </c>
      <c r="I32" s="3">
        <v>0</v>
      </c>
      <c r="J32" s="3">
        <v>1</v>
      </c>
      <c r="K32" s="3">
        <v>2</v>
      </c>
      <c r="L32" s="3">
        <v>2</v>
      </c>
      <c r="M32" s="3">
        <v>0</v>
      </c>
      <c r="N32" s="3">
        <v>1</v>
      </c>
      <c r="O32" s="3">
        <v>0</v>
      </c>
      <c r="P32" s="3">
        <v>3</v>
      </c>
      <c r="Q32" s="3">
        <v>0</v>
      </c>
      <c r="R32" s="3">
        <v>0</v>
      </c>
      <c r="S32" s="3">
        <v>4</v>
      </c>
      <c r="T32" s="3">
        <v>1</v>
      </c>
      <c r="U32" s="3">
        <v>0</v>
      </c>
      <c r="V32" s="3">
        <v>3</v>
      </c>
    </row>
    <row r="33" spans="1:22" hidden="1" outlineLevel="2">
      <c r="A33" t="s">
        <v>22</v>
      </c>
      <c r="B33" t="s">
        <v>27</v>
      </c>
      <c r="C33" s="3">
        <v>4</v>
      </c>
      <c r="D33" s="3">
        <v>1</v>
      </c>
      <c r="E33" s="3">
        <v>0</v>
      </c>
      <c r="F33" s="3">
        <v>0</v>
      </c>
      <c r="G33" s="3">
        <v>1</v>
      </c>
      <c r="H33" s="3">
        <v>2</v>
      </c>
      <c r="I33" s="3">
        <v>0</v>
      </c>
      <c r="J33" s="3">
        <v>1</v>
      </c>
      <c r="K33" s="3">
        <v>2</v>
      </c>
      <c r="L33" s="3">
        <v>2</v>
      </c>
      <c r="M33" s="3">
        <v>1</v>
      </c>
      <c r="N33" s="3">
        <v>1</v>
      </c>
      <c r="O33" s="3">
        <v>0</v>
      </c>
      <c r="P33" s="3">
        <v>4</v>
      </c>
      <c r="Q33" s="3">
        <v>0</v>
      </c>
      <c r="R33" s="3">
        <v>0</v>
      </c>
      <c r="S33" s="3">
        <v>2</v>
      </c>
      <c r="T33" s="3">
        <v>4</v>
      </c>
      <c r="U33" s="3">
        <v>2</v>
      </c>
      <c r="V33" s="3">
        <v>0</v>
      </c>
    </row>
    <row r="34" spans="1:22" hidden="1" outlineLevel="2">
      <c r="A34" t="s">
        <v>22</v>
      </c>
      <c r="B34" t="s">
        <v>28</v>
      </c>
      <c r="C34" s="3">
        <v>3</v>
      </c>
      <c r="D34" s="3">
        <v>1</v>
      </c>
      <c r="E34" s="3">
        <v>0</v>
      </c>
      <c r="F34" s="3">
        <v>0</v>
      </c>
      <c r="G34" s="3">
        <v>0</v>
      </c>
      <c r="H34" s="3">
        <v>2</v>
      </c>
      <c r="I34" s="3">
        <v>0</v>
      </c>
      <c r="J34" s="3">
        <v>0</v>
      </c>
      <c r="K34" s="3">
        <v>2</v>
      </c>
      <c r="L34" s="3">
        <v>1</v>
      </c>
      <c r="M34" s="3">
        <v>1</v>
      </c>
      <c r="N34" s="3">
        <v>1</v>
      </c>
      <c r="O34" s="3">
        <v>1</v>
      </c>
      <c r="P34" s="3">
        <v>3</v>
      </c>
      <c r="Q34" s="3">
        <v>0</v>
      </c>
      <c r="R34" s="3">
        <v>0</v>
      </c>
      <c r="S34" s="3">
        <v>4</v>
      </c>
      <c r="T34" s="3">
        <v>5</v>
      </c>
      <c r="U34" s="3">
        <v>3</v>
      </c>
      <c r="V34" s="3">
        <v>0</v>
      </c>
    </row>
    <row r="35" spans="1:22" hidden="1" outlineLevel="2">
      <c r="A35" t="s">
        <v>22</v>
      </c>
      <c r="B35" t="s">
        <v>27</v>
      </c>
      <c r="C35" s="3">
        <v>3</v>
      </c>
      <c r="D35" s="3">
        <v>1</v>
      </c>
      <c r="E35" s="3">
        <v>0</v>
      </c>
      <c r="F35" s="3">
        <v>0</v>
      </c>
      <c r="G35" s="3">
        <v>0</v>
      </c>
      <c r="H35" s="3">
        <v>1</v>
      </c>
      <c r="I35" s="3">
        <v>0</v>
      </c>
      <c r="J35" s="3">
        <v>1</v>
      </c>
      <c r="K35" s="3">
        <v>2</v>
      </c>
      <c r="L35" s="3">
        <v>2</v>
      </c>
      <c r="M35" s="3">
        <v>0</v>
      </c>
      <c r="N35" s="3">
        <v>0</v>
      </c>
      <c r="O35" s="3">
        <v>0</v>
      </c>
      <c r="P35" s="3">
        <v>3</v>
      </c>
      <c r="Q35" s="3">
        <v>0</v>
      </c>
      <c r="R35" s="3">
        <v>0</v>
      </c>
      <c r="S35" s="3">
        <v>4</v>
      </c>
      <c r="T35" s="3">
        <v>5</v>
      </c>
      <c r="U35" s="3">
        <v>2</v>
      </c>
      <c r="V35" s="3">
        <v>1</v>
      </c>
    </row>
    <row r="36" spans="1:22" hidden="1" outlineLevel="2">
      <c r="A36" t="s">
        <v>22</v>
      </c>
      <c r="B36" t="s">
        <v>28</v>
      </c>
      <c r="C36" s="3">
        <v>3</v>
      </c>
      <c r="D36" s="3">
        <v>0</v>
      </c>
      <c r="E36" s="3">
        <v>0</v>
      </c>
      <c r="F36" s="3">
        <v>0</v>
      </c>
      <c r="G36" s="3">
        <v>1</v>
      </c>
      <c r="H36" s="3">
        <v>1</v>
      </c>
      <c r="I36" s="3">
        <v>0</v>
      </c>
      <c r="J36" s="3">
        <v>1</v>
      </c>
      <c r="K36" s="3">
        <v>2</v>
      </c>
      <c r="L36" s="3">
        <v>2</v>
      </c>
      <c r="M36" s="3">
        <v>1</v>
      </c>
      <c r="N36" s="3">
        <v>1</v>
      </c>
      <c r="O36" s="3">
        <v>1</v>
      </c>
      <c r="P36" s="3">
        <v>4</v>
      </c>
      <c r="Q36" s="3">
        <v>0</v>
      </c>
      <c r="R36" s="3">
        <v>0</v>
      </c>
      <c r="S36" s="3">
        <v>1</v>
      </c>
      <c r="T36" s="3">
        <v>0</v>
      </c>
      <c r="U36" s="3">
        <v>3</v>
      </c>
      <c r="V36" s="3">
        <v>3</v>
      </c>
    </row>
    <row r="37" spans="1:22" hidden="1" outlineLevel="2">
      <c r="A37" t="s">
        <v>22</v>
      </c>
      <c r="B37" t="s">
        <v>27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2</v>
      </c>
      <c r="I37" s="3">
        <v>0</v>
      </c>
      <c r="J37" s="3">
        <v>1</v>
      </c>
      <c r="K37" s="3">
        <v>2</v>
      </c>
      <c r="L37" s="3">
        <v>2</v>
      </c>
      <c r="M37" s="3">
        <v>0</v>
      </c>
      <c r="N37" s="3">
        <v>1</v>
      </c>
      <c r="O37" s="3">
        <v>1</v>
      </c>
      <c r="P37" s="3">
        <v>3</v>
      </c>
      <c r="Q37" s="3">
        <v>0</v>
      </c>
      <c r="R37" s="3">
        <v>0</v>
      </c>
      <c r="S37" s="3">
        <v>4</v>
      </c>
      <c r="T37" s="3">
        <v>5</v>
      </c>
      <c r="U37" s="3">
        <v>4</v>
      </c>
      <c r="V37" s="3">
        <v>0</v>
      </c>
    </row>
    <row r="38" spans="1:22" hidden="1" outlineLevel="2">
      <c r="A38" t="s">
        <v>22</v>
      </c>
      <c r="B38" t="s">
        <v>28</v>
      </c>
      <c r="C38" s="3">
        <v>4</v>
      </c>
      <c r="D38" s="3">
        <v>1</v>
      </c>
      <c r="E38" s="3">
        <v>0</v>
      </c>
      <c r="F38" s="3">
        <v>0</v>
      </c>
      <c r="G38" s="3">
        <v>0</v>
      </c>
      <c r="H38" s="3">
        <v>2</v>
      </c>
      <c r="I38" s="3">
        <v>0</v>
      </c>
      <c r="J38" s="3">
        <v>0</v>
      </c>
      <c r="K38" s="3">
        <v>2</v>
      </c>
      <c r="L38" s="3">
        <v>2</v>
      </c>
      <c r="M38" s="3">
        <v>1</v>
      </c>
      <c r="N38" s="3">
        <v>1</v>
      </c>
      <c r="O38" s="3">
        <v>1</v>
      </c>
      <c r="P38" s="3">
        <v>4</v>
      </c>
      <c r="Q38" s="3">
        <v>2</v>
      </c>
      <c r="R38" s="3">
        <v>1</v>
      </c>
      <c r="S38" s="3">
        <v>4</v>
      </c>
      <c r="T38" s="3">
        <v>4</v>
      </c>
      <c r="U38" s="3">
        <v>3</v>
      </c>
      <c r="V38" s="3">
        <v>2</v>
      </c>
    </row>
    <row r="39" spans="1:22" hidden="1" outlineLevel="2">
      <c r="A39" t="s">
        <v>22</v>
      </c>
      <c r="B39" t="s">
        <v>28</v>
      </c>
      <c r="C39" s="3">
        <v>3</v>
      </c>
      <c r="D39" s="3">
        <v>1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1</v>
      </c>
      <c r="K39" s="3">
        <v>1</v>
      </c>
      <c r="L39" s="3">
        <v>2</v>
      </c>
      <c r="M39" s="3">
        <v>1</v>
      </c>
      <c r="N39" s="3">
        <v>1</v>
      </c>
      <c r="O39" s="3">
        <v>0</v>
      </c>
      <c r="P39" s="3">
        <v>4</v>
      </c>
      <c r="Q39" s="3">
        <v>0</v>
      </c>
      <c r="R39" s="3">
        <v>0</v>
      </c>
      <c r="S39" s="3">
        <v>4</v>
      </c>
      <c r="T39" s="3">
        <v>0</v>
      </c>
      <c r="U39" s="3">
        <v>0</v>
      </c>
      <c r="V39" s="3">
        <v>0</v>
      </c>
    </row>
    <row r="40" spans="1:22" hidden="1" outlineLevel="2">
      <c r="A40" t="s">
        <v>22</v>
      </c>
      <c r="B40" t="s">
        <v>28</v>
      </c>
      <c r="C40" s="3">
        <v>1</v>
      </c>
      <c r="D40" s="3">
        <v>1</v>
      </c>
      <c r="E40" s="3">
        <v>1</v>
      </c>
      <c r="F40" s="3">
        <v>0</v>
      </c>
      <c r="G40" s="3">
        <v>0</v>
      </c>
      <c r="H40" s="3">
        <v>3</v>
      </c>
      <c r="I40" s="3">
        <v>1</v>
      </c>
      <c r="J40" s="3">
        <v>0</v>
      </c>
      <c r="K40" s="3">
        <v>2</v>
      </c>
      <c r="L40" s="3">
        <v>2</v>
      </c>
      <c r="M40" s="3">
        <v>1</v>
      </c>
      <c r="N40" s="3">
        <v>1</v>
      </c>
      <c r="O40" s="3">
        <v>1</v>
      </c>
      <c r="P40" s="3">
        <v>4</v>
      </c>
      <c r="Q40" s="3">
        <v>0</v>
      </c>
      <c r="R40" s="3">
        <v>0</v>
      </c>
      <c r="S40" s="3">
        <v>4</v>
      </c>
      <c r="T40" s="3">
        <v>5</v>
      </c>
      <c r="U40" s="3">
        <v>3</v>
      </c>
      <c r="V40" s="3">
        <v>0</v>
      </c>
    </row>
    <row r="41" spans="1:22" hidden="1" outlineLevel="2">
      <c r="A41" t="s">
        <v>22</v>
      </c>
      <c r="B41" t="s">
        <v>28</v>
      </c>
      <c r="C41" s="3">
        <v>3</v>
      </c>
      <c r="D41" s="3">
        <v>1</v>
      </c>
      <c r="E41" s="3">
        <v>0</v>
      </c>
      <c r="F41" s="3">
        <v>0</v>
      </c>
      <c r="G41" s="3">
        <v>1</v>
      </c>
      <c r="H41" s="3">
        <v>1</v>
      </c>
      <c r="I41" s="3">
        <v>0</v>
      </c>
      <c r="J41" s="3">
        <v>1</v>
      </c>
      <c r="K41" s="3">
        <v>1</v>
      </c>
      <c r="L41" s="3">
        <v>2</v>
      </c>
      <c r="M41" s="3">
        <v>0</v>
      </c>
      <c r="N41" s="3">
        <v>0</v>
      </c>
      <c r="O41" s="3">
        <v>0</v>
      </c>
      <c r="P41" s="3">
        <v>3</v>
      </c>
      <c r="Q41" s="3">
        <v>0</v>
      </c>
      <c r="R41" s="3">
        <v>0</v>
      </c>
      <c r="S41" s="3">
        <v>1</v>
      </c>
      <c r="T41" s="3">
        <v>5</v>
      </c>
      <c r="U41" s="3">
        <v>0</v>
      </c>
      <c r="V41" s="3">
        <v>0</v>
      </c>
    </row>
    <row r="42" spans="1:22" hidden="1" outlineLevel="2">
      <c r="A42" t="s">
        <v>22</v>
      </c>
      <c r="B42" t="s">
        <v>28</v>
      </c>
      <c r="C42" s="3">
        <v>4</v>
      </c>
      <c r="D42" s="3">
        <v>1</v>
      </c>
      <c r="E42" s="3">
        <v>0</v>
      </c>
      <c r="F42" s="3">
        <v>0</v>
      </c>
      <c r="G42" s="3">
        <v>0</v>
      </c>
      <c r="H42" s="3">
        <v>2</v>
      </c>
      <c r="I42" s="3">
        <v>0</v>
      </c>
      <c r="J42" s="3">
        <v>0</v>
      </c>
      <c r="K42" s="3">
        <v>2</v>
      </c>
      <c r="L42" s="3">
        <v>2</v>
      </c>
      <c r="M42" s="3">
        <v>0</v>
      </c>
      <c r="N42" s="3">
        <v>1</v>
      </c>
      <c r="O42" s="3">
        <v>0</v>
      </c>
      <c r="P42" s="3">
        <v>4</v>
      </c>
      <c r="Q42" s="3">
        <v>0</v>
      </c>
      <c r="R42" s="3">
        <v>0</v>
      </c>
      <c r="S42" s="3">
        <v>4</v>
      </c>
      <c r="T42" s="3">
        <v>5</v>
      </c>
      <c r="U42" s="3">
        <v>2</v>
      </c>
      <c r="V42" s="3">
        <v>2</v>
      </c>
    </row>
    <row r="43" spans="1:22" hidden="1" outlineLevel="2">
      <c r="A43" t="s">
        <v>22</v>
      </c>
      <c r="B43" t="s">
        <v>28</v>
      </c>
      <c r="C43" s="3">
        <v>3</v>
      </c>
      <c r="D43" s="3">
        <v>0</v>
      </c>
      <c r="E43" s="3">
        <v>0</v>
      </c>
      <c r="F43" s="3">
        <v>0</v>
      </c>
      <c r="G43" s="3">
        <v>0</v>
      </c>
      <c r="H43" s="3">
        <v>2</v>
      </c>
      <c r="I43" s="3">
        <v>0</v>
      </c>
      <c r="J43" s="3">
        <v>0</v>
      </c>
      <c r="K43" s="3">
        <v>0</v>
      </c>
      <c r="L43" s="3">
        <v>2</v>
      </c>
      <c r="M43" s="3">
        <v>0</v>
      </c>
      <c r="N43" s="3">
        <v>1</v>
      </c>
      <c r="O43" s="3">
        <v>1</v>
      </c>
      <c r="P43" s="3">
        <v>4</v>
      </c>
      <c r="Q43" s="3">
        <v>0</v>
      </c>
      <c r="R43" s="3">
        <v>0</v>
      </c>
      <c r="S43" s="3">
        <v>0</v>
      </c>
      <c r="T43" s="3">
        <v>5</v>
      </c>
      <c r="U43" s="3">
        <v>0</v>
      </c>
      <c r="V43" s="3">
        <v>0</v>
      </c>
    </row>
    <row r="44" spans="1:22" hidden="1" outlineLevel="2">
      <c r="A44" t="s">
        <v>22</v>
      </c>
      <c r="B44" t="s">
        <v>28</v>
      </c>
      <c r="C44" s="3">
        <v>3</v>
      </c>
      <c r="D44" s="3">
        <v>1</v>
      </c>
      <c r="E44" s="3">
        <v>1</v>
      </c>
      <c r="F44" s="3">
        <v>1</v>
      </c>
      <c r="G44" s="3">
        <v>0</v>
      </c>
      <c r="H44" s="3">
        <v>1</v>
      </c>
      <c r="I44" s="3">
        <v>0</v>
      </c>
      <c r="J44" s="3">
        <v>0</v>
      </c>
      <c r="K44" s="3">
        <v>2</v>
      </c>
      <c r="L44" s="3">
        <v>2</v>
      </c>
      <c r="M44" s="3">
        <v>1</v>
      </c>
      <c r="N44" s="3">
        <v>0</v>
      </c>
      <c r="O44" s="3">
        <v>1</v>
      </c>
      <c r="P44" s="3">
        <v>3</v>
      </c>
      <c r="Q44" s="3">
        <v>0</v>
      </c>
      <c r="R44" s="3">
        <v>0</v>
      </c>
      <c r="S44" s="3">
        <v>4</v>
      </c>
      <c r="T44" s="3">
        <v>5</v>
      </c>
      <c r="U44" s="3">
        <v>2</v>
      </c>
      <c r="V44" s="3">
        <v>0</v>
      </c>
    </row>
    <row r="45" spans="1:22" hidden="1" outlineLevel="2">
      <c r="A45" t="s">
        <v>22</v>
      </c>
      <c r="B45" t="s">
        <v>28</v>
      </c>
      <c r="C45" s="3">
        <v>4</v>
      </c>
      <c r="D45" s="3">
        <v>1</v>
      </c>
      <c r="E45" s="3">
        <v>0</v>
      </c>
      <c r="F45" s="3">
        <v>0</v>
      </c>
      <c r="G45" s="3">
        <v>0</v>
      </c>
      <c r="H45" s="3">
        <v>2</v>
      </c>
      <c r="I45" s="3">
        <v>0</v>
      </c>
      <c r="J45" s="3">
        <v>1</v>
      </c>
      <c r="K45" s="3">
        <v>2</v>
      </c>
      <c r="L45" s="3">
        <v>2</v>
      </c>
      <c r="M45" s="3">
        <v>1</v>
      </c>
      <c r="N45" s="3">
        <v>1</v>
      </c>
      <c r="O45" s="3">
        <v>0</v>
      </c>
      <c r="P45" s="3">
        <v>4</v>
      </c>
      <c r="Q45" s="3">
        <v>0</v>
      </c>
      <c r="R45" s="3">
        <v>0</v>
      </c>
      <c r="S45" s="3">
        <v>3</v>
      </c>
      <c r="T45" s="3">
        <v>5</v>
      </c>
      <c r="U45" s="3">
        <v>1</v>
      </c>
      <c r="V45" s="3">
        <v>3</v>
      </c>
    </row>
    <row r="46" spans="1:22" hidden="1" outlineLevel="2">
      <c r="A46" t="s">
        <v>22</v>
      </c>
      <c r="B46" t="s">
        <v>28</v>
      </c>
      <c r="C46" s="3">
        <v>4</v>
      </c>
      <c r="D46" s="3">
        <v>1</v>
      </c>
      <c r="E46" s="3">
        <v>0</v>
      </c>
      <c r="F46" s="3">
        <v>0</v>
      </c>
      <c r="G46" s="3">
        <v>0</v>
      </c>
      <c r="H46" s="3">
        <v>1</v>
      </c>
      <c r="I46" s="3">
        <v>0</v>
      </c>
      <c r="J46" s="3">
        <v>0</v>
      </c>
      <c r="K46" s="3">
        <v>2</v>
      </c>
      <c r="L46" s="3">
        <v>2</v>
      </c>
      <c r="M46" s="3">
        <v>1</v>
      </c>
      <c r="N46" s="3">
        <v>1</v>
      </c>
      <c r="O46" s="3">
        <v>0</v>
      </c>
      <c r="P46" s="3">
        <v>4</v>
      </c>
      <c r="Q46" s="3">
        <v>0</v>
      </c>
      <c r="R46" s="3">
        <v>0</v>
      </c>
      <c r="S46" s="3">
        <v>4</v>
      </c>
      <c r="T46" s="3">
        <v>5</v>
      </c>
      <c r="U46" s="3">
        <v>2</v>
      </c>
      <c r="V46" s="3">
        <v>3</v>
      </c>
    </row>
    <row r="47" spans="1:22" hidden="1" outlineLevel="2">
      <c r="A47" t="s">
        <v>22</v>
      </c>
      <c r="B47" t="s">
        <v>28</v>
      </c>
      <c r="C47" s="3">
        <v>4</v>
      </c>
      <c r="D47" s="3">
        <v>1</v>
      </c>
      <c r="E47" s="3">
        <v>0</v>
      </c>
      <c r="F47" s="3">
        <v>1</v>
      </c>
      <c r="G47" s="3">
        <v>1</v>
      </c>
      <c r="H47" s="3">
        <v>2</v>
      </c>
      <c r="I47" s="3">
        <v>0</v>
      </c>
      <c r="J47" s="3">
        <v>1</v>
      </c>
      <c r="K47" s="3">
        <v>2</v>
      </c>
      <c r="L47" s="3">
        <v>2</v>
      </c>
      <c r="M47" s="3">
        <v>1</v>
      </c>
      <c r="N47" s="3">
        <v>1</v>
      </c>
      <c r="O47" s="3">
        <v>1</v>
      </c>
      <c r="P47" s="3">
        <v>4</v>
      </c>
      <c r="Q47" s="3">
        <v>1</v>
      </c>
      <c r="R47" s="3">
        <v>0</v>
      </c>
      <c r="S47" s="3">
        <v>4</v>
      </c>
      <c r="T47" s="3">
        <v>5</v>
      </c>
      <c r="U47" s="3">
        <v>1</v>
      </c>
      <c r="V47" s="3">
        <v>0</v>
      </c>
    </row>
    <row r="48" spans="1:22" hidden="1" outlineLevel="2">
      <c r="A48" t="s">
        <v>22</v>
      </c>
      <c r="B48" t="s">
        <v>27</v>
      </c>
      <c r="C48" s="3">
        <v>3</v>
      </c>
      <c r="D48" s="3">
        <v>1</v>
      </c>
      <c r="E48" s="3">
        <v>0</v>
      </c>
      <c r="F48" s="3">
        <v>0</v>
      </c>
      <c r="G48" s="3">
        <v>1</v>
      </c>
      <c r="H48" s="3">
        <v>1</v>
      </c>
      <c r="I48" s="3">
        <v>0</v>
      </c>
      <c r="J48" s="3">
        <v>1</v>
      </c>
      <c r="K48" s="3">
        <v>2</v>
      </c>
      <c r="L48" s="3">
        <v>2</v>
      </c>
      <c r="M48" s="3">
        <v>0</v>
      </c>
      <c r="N48" s="3">
        <v>1</v>
      </c>
      <c r="O48" s="3">
        <v>1</v>
      </c>
      <c r="P48" s="3">
        <v>4</v>
      </c>
      <c r="Q48" s="3">
        <v>2</v>
      </c>
      <c r="R48" s="3">
        <v>0</v>
      </c>
      <c r="S48" s="3">
        <v>4</v>
      </c>
      <c r="T48" s="3">
        <v>5</v>
      </c>
      <c r="U48" s="3">
        <v>5</v>
      </c>
      <c r="V48" s="3">
        <v>3</v>
      </c>
    </row>
    <row r="49" spans="1:22" hidden="1" outlineLevel="2">
      <c r="A49" t="s">
        <v>22</v>
      </c>
      <c r="B49" t="s">
        <v>27</v>
      </c>
      <c r="C49" s="3">
        <v>3</v>
      </c>
      <c r="D49" s="3">
        <v>1</v>
      </c>
      <c r="E49" s="3">
        <v>1</v>
      </c>
      <c r="F49" s="3">
        <v>0</v>
      </c>
      <c r="G49" s="3">
        <v>0</v>
      </c>
      <c r="H49" s="3">
        <v>2</v>
      </c>
      <c r="I49" s="3">
        <v>0</v>
      </c>
      <c r="J49" s="3">
        <v>1</v>
      </c>
      <c r="K49" s="3">
        <v>2</v>
      </c>
      <c r="L49" s="3">
        <v>2</v>
      </c>
      <c r="M49" s="3">
        <v>0</v>
      </c>
      <c r="N49" s="3">
        <v>1</v>
      </c>
      <c r="O49" s="3">
        <v>0</v>
      </c>
      <c r="P49" s="3">
        <v>4</v>
      </c>
      <c r="Q49" s="3">
        <v>0</v>
      </c>
      <c r="R49" s="3">
        <v>0</v>
      </c>
      <c r="S49" s="3">
        <v>4</v>
      </c>
      <c r="T49" s="3">
        <v>5</v>
      </c>
      <c r="U49" s="3">
        <v>4</v>
      </c>
      <c r="V49" s="3">
        <v>3</v>
      </c>
    </row>
    <row r="50" spans="1:22" hidden="1" outlineLevel="2">
      <c r="A50" t="s">
        <v>22</v>
      </c>
      <c r="B50" t="s">
        <v>28</v>
      </c>
      <c r="C50" s="3">
        <v>2</v>
      </c>
      <c r="D50" s="3">
        <v>1</v>
      </c>
      <c r="E50" s="3">
        <v>1</v>
      </c>
      <c r="F50" s="3">
        <v>1</v>
      </c>
      <c r="G50" s="3">
        <v>0</v>
      </c>
      <c r="H50" s="3">
        <v>1</v>
      </c>
      <c r="I50" s="3">
        <v>1</v>
      </c>
      <c r="J50" s="3">
        <v>0</v>
      </c>
      <c r="K50" s="3">
        <v>2</v>
      </c>
      <c r="L50" s="3">
        <v>2</v>
      </c>
      <c r="M50" s="3">
        <v>1</v>
      </c>
      <c r="N50" s="3">
        <v>1</v>
      </c>
      <c r="O50" s="3">
        <v>1</v>
      </c>
      <c r="P50" s="3">
        <v>4</v>
      </c>
      <c r="Q50" s="3">
        <v>0</v>
      </c>
      <c r="R50" s="3">
        <v>0</v>
      </c>
      <c r="S50" s="3">
        <v>1</v>
      </c>
      <c r="T50" s="3">
        <v>5</v>
      </c>
      <c r="U50" s="3">
        <v>2</v>
      </c>
      <c r="V50" s="3">
        <v>3</v>
      </c>
    </row>
    <row r="51" spans="1:22" hidden="1" outlineLevel="2">
      <c r="A51" t="s">
        <v>22</v>
      </c>
      <c r="B51" t="s">
        <v>28</v>
      </c>
      <c r="C51" s="3">
        <v>2</v>
      </c>
      <c r="D51" s="3">
        <v>1</v>
      </c>
      <c r="E51" s="3">
        <v>1</v>
      </c>
      <c r="F51" s="3">
        <v>0</v>
      </c>
      <c r="G51" s="3">
        <v>0</v>
      </c>
      <c r="H51" s="3">
        <v>2</v>
      </c>
      <c r="I51" s="3">
        <v>0</v>
      </c>
      <c r="J51" s="3">
        <v>1</v>
      </c>
      <c r="K51" s="3">
        <v>2</v>
      </c>
      <c r="L51" s="3">
        <v>0</v>
      </c>
      <c r="M51" s="3">
        <v>1</v>
      </c>
      <c r="N51" s="3">
        <v>1</v>
      </c>
      <c r="O51" s="3">
        <v>0</v>
      </c>
      <c r="P51" s="3">
        <v>3</v>
      </c>
      <c r="Q51" s="3">
        <v>0</v>
      </c>
      <c r="R51" s="3">
        <v>0</v>
      </c>
      <c r="S51" s="3">
        <v>0</v>
      </c>
      <c r="T51" s="3">
        <v>5</v>
      </c>
      <c r="U51" s="3">
        <v>0</v>
      </c>
      <c r="V51" s="3">
        <v>0</v>
      </c>
    </row>
    <row r="52" spans="1:22" outlineLevel="1" collapsed="1">
      <c r="A52" s="2" t="s">
        <v>54</v>
      </c>
      <c r="C52" s="3">
        <f t="shared" ref="C52:V52" si="1">SUBTOTAL(1,C27:C51)</f>
        <v>2.76</v>
      </c>
      <c r="D52" s="3">
        <f t="shared" si="1"/>
        <v>0.84</v>
      </c>
      <c r="E52" s="3">
        <f t="shared" si="1"/>
        <v>0.28000000000000003</v>
      </c>
      <c r="F52" s="3">
        <f t="shared" si="1"/>
        <v>0.16</v>
      </c>
      <c r="G52" s="3">
        <f t="shared" si="1"/>
        <v>0.4</v>
      </c>
      <c r="H52" s="3">
        <f t="shared" si="1"/>
        <v>1.56</v>
      </c>
      <c r="I52" s="3">
        <f t="shared" si="1"/>
        <v>0.08</v>
      </c>
      <c r="J52" s="3">
        <f t="shared" si="1"/>
        <v>0.64</v>
      </c>
      <c r="K52" s="3">
        <f t="shared" si="1"/>
        <v>1.76</v>
      </c>
      <c r="L52" s="3">
        <f t="shared" si="1"/>
        <v>1.8</v>
      </c>
      <c r="M52" s="3">
        <f t="shared" si="1"/>
        <v>0.56000000000000005</v>
      </c>
      <c r="N52" s="3">
        <f t="shared" si="1"/>
        <v>0.88</v>
      </c>
      <c r="O52" s="3">
        <f t="shared" si="1"/>
        <v>0.44</v>
      </c>
      <c r="P52" s="3">
        <f t="shared" si="1"/>
        <v>3.72</v>
      </c>
      <c r="Q52" s="3">
        <f t="shared" si="1"/>
        <v>0.2</v>
      </c>
      <c r="R52" s="3">
        <f t="shared" si="1"/>
        <v>0.04</v>
      </c>
      <c r="S52" s="3">
        <f t="shared" si="1"/>
        <v>3</v>
      </c>
      <c r="T52" s="3">
        <f t="shared" si="1"/>
        <v>4.16</v>
      </c>
      <c r="U52" s="3">
        <f t="shared" si="1"/>
        <v>1.8</v>
      </c>
      <c r="V52" s="3">
        <f t="shared" si="1"/>
        <v>1.1599999999999999</v>
      </c>
    </row>
    <row r="53" spans="1:22" hidden="1" outlineLevel="2">
      <c r="A53" t="s">
        <v>24</v>
      </c>
      <c r="B53" t="s">
        <v>27</v>
      </c>
      <c r="C53" s="3">
        <v>4</v>
      </c>
      <c r="D53" s="3">
        <v>1</v>
      </c>
      <c r="E53" s="3">
        <v>1</v>
      </c>
      <c r="F53" s="3">
        <v>1</v>
      </c>
      <c r="G53" s="3">
        <v>0</v>
      </c>
      <c r="H53" s="3">
        <v>3</v>
      </c>
      <c r="I53" s="3">
        <v>1</v>
      </c>
      <c r="J53" s="3">
        <v>1</v>
      </c>
      <c r="K53" s="3">
        <v>2</v>
      </c>
      <c r="L53" s="3">
        <v>2</v>
      </c>
      <c r="M53" s="3">
        <v>0</v>
      </c>
      <c r="N53" s="3">
        <v>1</v>
      </c>
      <c r="O53" s="3">
        <v>1</v>
      </c>
      <c r="P53" s="3">
        <v>4</v>
      </c>
      <c r="Q53" s="3">
        <v>2</v>
      </c>
      <c r="R53" s="3">
        <v>1</v>
      </c>
      <c r="S53" s="3">
        <v>2</v>
      </c>
      <c r="T53" s="3">
        <v>0</v>
      </c>
      <c r="U53" s="3">
        <v>0</v>
      </c>
      <c r="V53" s="3">
        <v>0</v>
      </c>
    </row>
    <row r="54" spans="1:22" hidden="1" outlineLevel="2">
      <c r="A54" t="s">
        <v>24</v>
      </c>
      <c r="B54" t="s">
        <v>27</v>
      </c>
      <c r="C54" s="3">
        <v>3</v>
      </c>
      <c r="D54" s="3">
        <v>1</v>
      </c>
      <c r="E54" s="3">
        <v>1</v>
      </c>
      <c r="F54" s="3">
        <v>1</v>
      </c>
      <c r="G54" s="3">
        <v>1</v>
      </c>
      <c r="H54" s="3">
        <v>2</v>
      </c>
      <c r="I54" s="3">
        <v>1</v>
      </c>
      <c r="J54" s="3">
        <v>1</v>
      </c>
      <c r="K54" s="3">
        <v>2</v>
      </c>
      <c r="L54" s="3">
        <v>2</v>
      </c>
      <c r="M54" s="3">
        <v>1</v>
      </c>
      <c r="N54" s="3">
        <v>1</v>
      </c>
      <c r="O54" s="3">
        <v>0</v>
      </c>
      <c r="P54" s="3">
        <v>4</v>
      </c>
      <c r="Q54" s="3">
        <v>0</v>
      </c>
      <c r="R54" s="3">
        <v>1</v>
      </c>
      <c r="S54" s="3">
        <v>4</v>
      </c>
      <c r="T54" s="3">
        <v>6</v>
      </c>
      <c r="U54" s="3">
        <v>5</v>
      </c>
      <c r="V54" s="3">
        <v>3</v>
      </c>
    </row>
    <row r="55" spans="1:22" hidden="1" outlineLevel="2">
      <c r="A55" t="s">
        <v>24</v>
      </c>
      <c r="B55" t="s">
        <v>27</v>
      </c>
      <c r="C55" s="3">
        <v>3</v>
      </c>
      <c r="D55" s="3">
        <v>1</v>
      </c>
      <c r="E55" s="3">
        <v>1</v>
      </c>
      <c r="F55" s="3">
        <v>1</v>
      </c>
      <c r="G55" s="3">
        <v>0</v>
      </c>
      <c r="H55" s="3">
        <v>2</v>
      </c>
      <c r="I55" s="3">
        <v>1</v>
      </c>
      <c r="J55" s="3">
        <v>0</v>
      </c>
      <c r="K55" s="3">
        <v>2</v>
      </c>
      <c r="L55" s="3">
        <v>1</v>
      </c>
      <c r="M55" s="3">
        <v>1</v>
      </c>
      <c r="N55" s="3">
        <v>1</v>
      </c>
      <c r="O55" s="3">
        <v>0</v>
      </c>
      <c r="P55" s="3">
        <v>4</v>
      </c>
      <c r="Q55" s="3">
        <v>2</v>
      </c>
      <c r="R55" s="3">
        <v>1</v>
      </c>
      <c r="S55" s="3">
        <v>4</v>
      </c>
      <c r="T55" s="3">
        <v>6</v>
      </c>
      <c r="U55" s="3">
        <v>5</v>
      </c>
      <c r="V55" s="3">
        <v>3</v>
      </c>
    </row>
    <row r="56" spans="1:22" hidden="1" outlineLevel="2">
      <c r="A56" t="s">
        <v>24</v>
      </c>
      <c r="B56" t="s">
        <v>28</v>
      </c>
      <c r="C56" s="3">
        <v>3</v>
      </c>
      <c r="D56" s="3">
        <v>1</v>
      </c>
      <c r="E56" s="3">
        <v>0</v>
      </c>
      <c r="F56" s="3">
        <v>1</v>
      </c>
      <c r="G56" s="3">
        <v>1</v>
      </c>
      <c r="H56" s="3">
        <v>3</v>
      </c>
      <c r="I56" s="3">
        <v>1</v>
      </c>
      <c r="J56" s="3">
        <v>1</v>
      </c>
      <c r="K56" s="3">
        <v>2</v>
      </c>
      <c r="L56" s="3">
        <v>2</v>
      </c>
      <c r="M56" s="3">
        <v>0</v>
      </c>
      <c r="N56" s="3">
        <v>1</v>
      </c>
      <c r="O56" s="3">
        <v>0</v>
      </c>
      <c r="P56" s="3">
        <v>4</v>
      </c>
      <c r="Q56" s="3">
        <v>2</v>
      </c>
      <c r="R56" s="3">
        <v>0</v>
      </c>
      <c r="S56" s="3">
        <v>4</v>
      </c>
      <c r="T56" s="3">
        <v>6</v>
      </c>
      <c r="U56" s="3">
        <v>1</v>
      </c>
      <c r="V56" s="3">
        <v>3</v>
      </c>
    </row>
    <row r="57" spans="1:22" hidden="1" outlineLevel="2">
      <c r="A57" t="s">
        <v>24</v>
      </c>
      <c r="B57" t="s">
        <v>28</v>
      </c>
      <c r="C57" s="3">
        <v>4</v>
      </c>
      <c r="D57" s="3">
        <v>1</v>
      </c>
      <c r="E57" s="3">
        <v>1</v>
      </c>
      <c r="F57" s="3">
        <v>1</v>
      </c>
      <c r="G57" s="3">
        <v>1</v>
      </c>
      <c r="H57" s="3">
        <v>2</v>
      </c>
      <c r="I57" s="3">
        <v>1</v>
      </c>
      <c r="J57" s="3">
        <v>1</v>
      </c>
      <c r="K57" s="3">
        <v>2</v>
      </c>
      <c r="L57" s="3">
        <v>2</v>
      </c>
      <c r="M57" s="3">
        <v>0</v>
      </c>
      <c r="N57" s="3">
        <v>1</v>
      </c>
      <c r="O57" s="3">
        <v>0</v>
      </c>
      <c r="P57" s="3">
        <v>4</v>
      </c>
      <c r="Q57" s="3">
        <v>2</v>
      </c>
      <c r="R57" s="3">
        <v>1</v>
      </c>
      <c r="S57" s="3">
        <v>4</v>
      </c>
      <c r="T57" s="3">
        <v>6</v>
      </c>
      <c r="U57" s="3">
        <v>5</v>
      </c>
      <c r="V57" s="3">
        <v>3</v>
      </c>
    </row>
    <row r="58" spans="1:22" hidden="1" outlineLevel="2">
      <c r="A58" t="s">
        <v>24</v>
      </c>
      <c r="B58" t="s">
        <v>28</v>
      </c>
      <c r="C58" s="3">
        <v>4</v>
      </c>
      <c r="D58" s="3">
        <v>1</v>
      </c>
      <c r="E58" s="3">
        <v>1</v>
      </c>
      <c r="F58" s="3">
        <v>1</v>
      </c>
      <c r="G58" s="3">
        <v>1</v>
      </c>
      <c r="H58" s="3">
        <v>3</v>
      </c>
      <c r="I58" s="3">
        <v>1</v>
      </c>
      <c r="J58" s="3">
        <v>1</v>
      </c>
      <c r="K58" s="3">
        <v>2</v>
      </c>
      <c r="L58" s="3">
        <v>2</v>
      </c>
      <c r="M58" s="3">
        <v>1</v>
      </c>
      <c r="N58" s="3">
        <v>1</v>
      </c>
      <c r="O58" s="3">
        <v>1</v>
      </c>
      <c r="P58" s="3">
        <v>4</v>
      </c>
      <c r="Q58" s="3">
        <v>2</v>
      </c>
      <c r="R58" s="3">
        <v>1</v>
      </c>
      <c r="S58" s="3">
        <v>4</v>
      </c>
      <c r="T58" s="3">
        <v>6</v>
      </c>
      <c r="U58" s="3">
        <v>5</v>
      </c>
      <c r="V58" s="3">
        <v>3</v>
      </c>
    </row>
    <row r="59" spans="1:22" hidden="1" outlineLevel="2">
      <c r="A59" t="s">
        <v>24</v>
      </c>
      <c r="B59" t="s">
        <v>27</v>
      </c>
      <c r="C59" s="3">
        <v>3</v>
      </c>
      <c r="D59" s="3">
        <v>1</v>
      </c>
      <c r="E59" s="3">
        <v>1</v>
      </c>
      <c r="F59" s="3">
        <v>1</v>
      </c>
      <c r="G59" s="3">
        <v>1</v>
      </c>
      <c r="H59" s="3">
        <v>3</v>
      </c>
      <c r="I59" s="3">
        <v>1</v>
      </c>
      <c r="J59" s="3">
        <v>1</v>
      </c>
      <c r="K59" s="3">
        <v>2</v>
      </c>
      <c r="L59" s="3">
        <v>2</v>
      </c>
      <c r="M59" s="3">
        <v>0</v>
      </c>
      <c r="N59" s="3">
        <v>1</v>
      </c>
      <c r="O59" s="3">
        <v>0</v>
      </c>
      <c r="P59" s="3">
        <v>4</v>
      </c>
      <c r="Q59" s="3">
        <v>2</v>
      </c>
      <c r="R59" s="3">
        <v>1</v>
      </c>
      <c r="S59" s="3">
        <v>4</v>
      </c>
      <c r="T59" s="3">
        <v>6</v>
      </c>
      <c r="U59" s="3">
        <v>5</v>
      </c>
      <c r="V59" s="3">
        <v>3</v>
      </c>
    </row>
    <row r="60" spans="1:22" hidden="1" outlineLevel="2">
      <c r="A60" t="s">
        <v>24</v>
      </c>
      <c r="B60" t="s">
        <v>27</v>
      </c>
      <c r="C60" s="3">
        <v>3</v>
      </c>
      <c r="D60" s="3">
        <v>1</v>
      </c>
      <c r="E60" s="3">
        <v>0</v>
      </c>
      <c r="F60" s="3">
        <v>1</v>
      </c>
      <c r="G60" s="3">
        <v>0</v>
      </c>
      <c r="H60" s="3">
        <v>2</v>
      </c>
      <c r="I60" s="3">
        <v>1</v>
      </c>
      <c r="J60" s="3">
        <v>1</v>
      </c>
      <c r="K60" s="3">
        <v>2</v>
      </c>
      <c r="L60" s="3">
        <v>2</v>
      </c>
      <c r="M60" s="3">
        <v>1</v>
      </c>
      <c r="N60" s="3">
        <v>1</v>
      </c>
      <c r="O60" s="3">
        <v>1</v>
      </c>
      <c r="P60" s="3">
        <v>4</v>
      </c>
      <c r="Q60" s="3">
        <v>2</v>
      </c>
      <c r="R60" s="3">
        <v>0</v>
      </c>
      <c r="S60" s="3">
        <v>4</v>
      </c>
      <c r="T60" s="3">
        <v>6</v>
      </c>
      <c r="U60" s="3">
        <v>5</v>
      </c>
      <c r="V60" s="3">
        <v>3</v>
      </c>
    </row>
    <row r="61" spans="1:22" hidden="1" outlineLevel="2">
      <c r="A61" t="s">
        <v>24</v>
      </c>
      <c r="B61" t="s">
        <v>28</v>
      </c>
      <c r="C61" s="3">
        <v>3</v>
      </c>
      <c r="D61" s="3">
        <v>0</v>
      </c>
      <c r="E61" s="3">
        <v>1</v>
      </c>
      <c r="F61" s="3">
        <v>1</v>
      </c>
      <c r="G61" s="3">
        <v>1</v>
      </c>
      <c r="H61" s="3">
        <v>3</v>
      </c>
      <c r="I61" s="3">
        <v>1</v>
      </c>
      <c r="J61" s="3">
        <v>1</v>
      </c>
      <c r="K61" s="3">
        <v>2</v>
      </c>
      <c r="L61" s="3">
        <v>2</v>
      </c>
      <c r="M61" s="3">
        <v>0</v>
      </c>
      <c r="N61" s="3">
        <v>1</v>
      </c>
      <c r="O61" s="3">
        <v>0</v>
      </c>
      <c r="P61" s="3">
        <v>4</v>
      </c>
      <c r="Q61" s="3">
        <v>2</v>
      </c>
      <c r="R61" s="3">
        <v>1</v>
      </c>
      <c r="S61" s="3">
        <v>4</v>
      </c>
      <c r="T61" s="3">
        <v>6</v>
      </c>
      <c r="U61" s="3">
        <v>5</v>
      </c>
      <c r="V61" s="3">
        <v>3</v>
      </c>
    </row>
    <row r="62" spans="1:22" hidden="1" outlineLevel="2">
      <c r="A62" t="s">
        <v>24</v>
      </c>
      <c r="B62" t="s">
        <v>27</v>
      </c>
      <c r="C62" s="3">
        <v>4</v>
      </c>
      <c r="D62" s="3">
        <v>1</v>
      </c>
      <c r="E62" s="3">
        <v>1</v>
      </c>
      <c r="F62" s="3">
        <v>0</v>
      </c>
      <c r="G62" s="3">
        <v>1</v>
      </c>
      <c r="H62" s="3">
        <v>2</v>
      </c>
      <c r="I62" s="3">
        <v>1</v>
      </c>
      <c r="J62" s="3">
        <v>1</v>
      </c>
      <c r="K62" s="3">
        <v>2</v>
      </c>
      <c r="L62" s="3">
        <v>2</v>
      </c>
      <c r="M62" s="3">
        <v>1</v>
      </c>
      <c r="N62" s="3">
        <v>1</v>
      </c>
      <c r="O62" s="3">
        <v>0</v>
      </c>
      <c r="P62" s="3">
        <v>4</v>
      </c>
      <c r="Q62" s="3">
        <v>2</v>
      </c>
      <c r="R62" s="3">
        <v>1</v>
      </c>
      <c r="S62" s="3">
        <v>4</v>
      </c>
      <c r="T62" s="3">
        <v>6</v>
      </c>
      <c r="U62" s="3">
        <v>5</v>
      </c>
      <c r="V62" s="3">
        <v>3</v>
      </c>
    </row>
    <row r="63" spans="1:22" hidden="1" outlineLevel="2">
      <c r="A63" t="s">
        <v>24</v>
      </c>
      <c r="B63" t="s">
        <v>27</v>
      </c>
      <c r="C63" s="3">
        <v>2</v>
      </c>
      <c r="D63" s="3">
        <v>1</v>
      </c>
      <c r="E63" s="3">
        <v>1</v>
      </c>
      <c r="F63" s="3">
        <v>1</v>
      </c>
      <c r="G63" s="3">
        <v>0</v>
      </c>
      <c r="H63" s="3">
        <v>3</v>
      </c>
      <c r="I63" s="3">
        <v>1</v>
      </c>
      <c r="J63" s="3">
        <v>1</v>
      </c>
      <c r="K63" s="3">
        <v>2</v>
      </c>
      <c r="L63" s="3">
        <v>2</v>
      </c>
      <c r="M63" s="3">
        <v>0</v>
      </c>
      <c r="N63" s="3">
        <v>1</v>
      </c>
      <c r="O63" s="3">
        <v>0</v>
      </c>
      <c r="P63" s="3">
        <v>4</v>
      </c>
      <c r="Q63" s="3">
        <v>2</v>
      </c>
      <c r="R63" s="3">
        <v>1</v>
      </c>
      <c r="S63" s="3">
        <v>4</v>
      </c>
      <c r="T63" s="3">
        <v>0</v>
      </c>
      <c r="U63" s="3">
        <v>5</v>
      </c>
      <c r="V63" s="3">
        <v>3</v>
      </c>
    </row>
    <row r="64" spans="1:22" hidden="1" outlineLevel="2">
      <c r="A64" t="s">
        <v>24</v>
      </c>
      <c r="B64" t="s">
        <v>28</v>
      </c>
      <c r="C64" s="3">
        <v>3</v>
      </c>
      <c r="D64" s="3">
        <v>1</v>
      </c>
      <c r="E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0</v>
      </c>
      <c r="K64" s="3">
        <v>2</v>
      </c>
      <c r="L64" s="3">
        <v>0</v>
      </c>
      <c r="M64" s="3">
        <v>0</v>
      </c>
      <c r="N64" s="3">
        <v>1</v>
      </c>
      <c r="O64" s="3">
        <v>0</v>
      </c>
      <c r="P64" s="3">
        <v>4</v>
      </c>
      <c r="Q64" s="3">
        <v>2</v>
      </c>
      <c r="R64" s="3">
        <v>1</v>
      </c>
      <c r="S64" s="3">
        <v>3</v>
      </c>
      <c r="T64" s="3">
        <v>6</v>
      </c>
      <c r="U64" s="3">
        <v>5</v>
      </c>
      <c r="V64" s="3">
        <v>2</v>
      </c>
    </row>
    <row r="65" spans="1:22" hidden="1" outlineLevel="2">
      <c r="A65" t="s">
        <v>24</v>
      </c>
      <c r="B65" t="s">
        <v>28</v>
      </c>
      <c r="C65" s="3">
        <v>2</v>
      </c>
      <c r="D65" s="3">
        <v>1</v>
      </c>
      <c r="E65" s="3">
        <v>0</v>
      </c>
      <c r="F65" s="3">
        <v>1</v>
      </c>
      <c r="G65" s="3">
        <v>1</v>
      </c>
      <c r="H65" s="3">
        <v>2</v>
      </c>
      <c r="I65" s="3">
        <v>0</v>
      </c>
      <c r="J65" s="3">
        <v>0</v>
      </c>
      <c r="K65" s="3">
        <v>2</v>
      </c>
      <c r="L65" s="3">
        <v>2</v>
      </c>
      <c r="M65" s="3">
        <v>1</v>
      </c>
      <c r="N65" s="3">
        <v>1</v>
      </c>
      <c r="O65" s="3">
        <v>0</v>
      </c>
      <c r="P65" s="3">
        <v>4</v>
      </c>
      <c r="Q65" s="3">
        <v>2</v>
      </c>
      <c r="R65" s="3">
        <v>1</v>
      </c>
      <c r="S65" s="3">
        <v>4</v>
      </c>
      <c r="T65" s="3">
        <v>6</v>
      </c>
      <c r="U65" s="3">
        <v>5</v>
      </c>
      <c r="V65" s="3">
        <v>3</v>
      </c>
    </row>
    <row r="66" spans="1:22" hidden="1" outlineLevel="2">
      <c r="A66" t="s">
        <v>24</v>
      </c>
      <c r="B66" t="s">
        <v>28</v>
      </c>
      <c r="C66" s="3">
        <v>2</v>
      </c>
      <c r="D66" s="3">
        <v>1</v>
      </c>
      <c r="E66" s="3">
        <v>0</v>
      </c>
      <c r="F66" s="3">
        <v>1</v>
      </c>
      <c r="G66" s="3">
        <v>1</v>
      </c>
      <c r="H66" s="3">
        <v>3</v>
      </c>
      <c r="I66" s="3">
        <v>1</v>
      </c>
      <c r="J66" s="3">
        <v>1</v>
      </c>
      <c r="K66" s="3">
        <v>2</v>
      </c>
      <c r="L66" s="3">
        <v>2</v>
      </c>
      <c r="M66" s="3">
        <v>1</v>
      </c>
      <c r="N66" s="3">
        <v>1</v>
      </c>
      <c r="O66" s="3">
        <v>0</v>
      </c>
      <c r="P66" s="3">
        <v>4</v>
      </c>
      <c r="Q66" s="3">
        <v>1</v>
      </c>
      <c r="R66" s="3">
        <v>1</v>
      </c>
      <c r="S66" s="3">
        <v>4</v>
      </c>
      <c r="T66" s="3">
        <v>6</v>
      </c>
      <c r="U66" s="3">
        <v>3</v>
      </c>
      <c r="V66" s="3">
        <v>3</v>
      </c>
    </row>
    <row r="67" spans="1:22" hidden="1" outlineLevel="2">
      <c r="A67" t="s">
        <v>24</v>
      </c>
      <c r="B67" t="s">
        <v>27</v>
      </c>
      <c r="C67" s="3">
        <v>3</v>
      </c>
      <c r="D67" s="3">
        <v>1</v>
      </c>
      <c r="E67" s="3">
        <v>0</v>
      </c>
      <c r="F67" s="3">
        <v>1</v>
      </c>
      <c r="G67" s="3">
        <v>1</v>
      </c>
      <c r="H67" s="3">
        <v>2</v>
      </c>
      <c r="I67" s="3">
        <v>1</v>
      </c>
      <c r="J67" s="3">
        <v>1</v>
      </c>
      <c r="K67" s="3">
        <v>0</v>
      </c>
      <c r="L67" s="3">
        <v>0</v>
      </c>
      <c r="M67" s="3">
        <v>0</v>
      </c>
      <c r="N67" s="3">
        <v>1</v>
      </c>
      <c r="O67" s="3">
        <v>0</v>
      </c>
      <c r="P67" s="3">
        <v>4</v>
      </c>
      <c r="Q67" s="3">
        <v>0</v>
      </c>
      <c r="R67" s="3">
        <v>0</v>
      </c>
      <c r="S67" s="3">
        <v>4</v>
      </c>
      <c r="T67" s="3">
        <v>6</v>
      </c>
      <c r="U67" s="3">
        <v>5</v>
      </c>
      <c r="V67" s="3">
        <v>3</v>
      </c>
    </row>
    <row r="68" spans="1:22" hidden="1" outlineLevel="2">
      <c r="A68" t="s">
        <v>24</v>
      </c>
      <c r="B68" t="s">
        <v>28</v>
      </c>
      <c r="C68" s="3">
        <v>4</v>
      </c>
      <c r="D68" s="3">
        <v>1</v>
      </c>
      <c r="E68" s="3">
        <v>0</v>
      </c>
      <c r="F68" s="3">
        <v>1</v>
      </c>
      <c r="G68" s="3">
        <v>1</v>
      </c>
      <c r="H68" s="3">
        <v>1</v>
      </c>
      <c r="I68" s="3">
        <v>0</v>
      </c>
      <c r="J68" s="3">
        <v>0</v>
      </c>
      <c r="K68" s="3">
        <v>2</v>
      </c>
      <c r="L68" s="3">
        <v>2</v>
      </c>
      <c r="M68" s="3">
        <v>0</v>
      </c>
      <c r="N68" s="3">
        <v>1</v>
      </c>
      <c r="O68" s="3">
        <v>0</v>
      </c>
      <c r="P68" s="3">
        <v>3</v>
      </c>
      <c r="Q68" s="3">
        <v>2</v>
      </c>
      <c r="R68" s="3">
        <v>1</v>
      </c>
      <c r="S68" s="3">
        <v>4</v>
      </c>
      <c r="T68" s="3">
        <v>6</v>
      </c>
      <c r="U68" s="3">
        <v>2</v>
      </c>
      <c r="V68" s="3">
        <v>3</v>
      </c>
    </row>
    <row r="69" spans="1:22" hidden="1" outlineLevel="2">
      <c r="A69" t="s">
        <v>24</v>
      </c>
      <c r="B69" t="s">
        <v>27</v>
      </c>
      <c r="C69" s="3">
        <v>2</v>
      </c>
      <c r="D69" s="3">
        <v>1</v>
      </c>
      <c r="E69" s="3">
        <v>1</v>
      </c>
      <c r="F69" s="3">
        <v>1</v>
      </c>
      <c r="G69" s="3">
        <v>1</v>
      </c>
      <c r="H69" s="3">
        <v>2</v>
      </c>
      <c r="I69" s="3">
        <v>1</v>
      </c>
      <c r="J69" s="3">
        <v>0</v>
      </c>
      <c r="K69" s="3">
        <v>2</v>
      </c>
      <c r="L69" s="3">
        <v>2</v>
      </c>
      <c r="M69" s="3">
        <v>0</v>
      </c>
      <c r="N69" s="3">
        <v>1</v>
      </c>
      <c r="O69" s="3">
        <v>1</v>
      </c>
      <c r="P69" s="3">
        <v>4</v>
      </c>
      <c r="Q69" s="3">
        <v>2</v>
      </c>
      <c r="R69" s="3">
        <v>1</v>
      </c>
      <c r="S69" s="3">
        <v>4</v>
      </c>
      <c r="T69" s="3">
        <v>4</v>
      </c>
      <c r="U69" s="3">
        <v>5</v>
      </c>
      <c r="V69" s="3">
        <v>3</v>
      </c>
    </row>
    <row r="70" spans="1:22" hidden="1" outlineLevel="2">
      <c r="A70" t="s">
        <v>24</v>
      </c>
      <c r="B70" t="s">
        <v>28</v>
      </c>
      <c r="C70" s="3">
        <v>2</v>
      </c>
      <c r="D70" s="3">
        <v>1</v>
      </c>
      <c r="E70" s="3">
        <v>0</v>
      </c>
      <c r="F70" s="3">
        <v>1</v>
      </c>
      <c r="G70" s="3">
        <v>1</v>
      </c>
      <c r="H70" s="3">
        <v>2</v>
      </c>
      <c r="I70" s="3">
        <v>1</v>
      </c>
      <c r="J70" s="3">
        <v>1</v>
      </c>
      <c r="K70" s="3">
        <v>2</v>
      </c>
      <c r="L70" s="3">
        <v>2</v>
      </c>
      <c r="M70" s="3">
        <v>0</v>
      </c>
      <c r="N70" s="3">
        <v>1</v>
      </c>
      <c r="O70" s="3">
        <v>0</v>
      </c>
      <c r="P70" s="3">
        <v>4</v>
      </c>
      <c r="Q70" s="3">
        <v>1</v>
      </c>
      <c r="R70" s="3">
        <v>1</v>
      </c>
      <c r="S70" s="3">
        <v>4</v>
      </c>
      <c r="T70" s="3">
        <v>6</v>
      </c>
      <c r="U70" s="3">
        <v>3</v>
      </c>
      <c r="V70" s="3">
        <v>3</v>
      </c>
    </row>
    <row r="71" spans="1:22" hidden="1" outlineLevel="2">
      <c r="A71" t="s">
        <v>24</v>
      </c>
      <c r="B71" t="s">
        <v>28</v>
      </c>
      <c r="C71" s="3">
        <v>3</v>
      </c>
      <c r="D71" s="3">
        <v>1</v>
      </c>
      <c r="E71" s="3">
        <v>1</v>
      </c>
      <c r="F71" s="3">
        <v>1</v>
      </c>
      <c r="G71" s="3">
        <v>1</v>
      </c>
      <c r="H71" s="3">
        <v>2</v>
      </c>
      <c r="I71" s="3">
        <v>0</v>
      </c>
      <c r="J71" s="3">
        <v>1</v>
      </c>
      <c r="K71" s="3">
        <v>2</v>
      </c>
      <c r="L71" s="3">
        <v>2</v>
      </c>
      <c r="M71" s="3">
        <v>1</v>
      </c>
      <c r="N71" s="3">
        <v>1</v>
      </c>
      <c r="O71" s="3">
        <v>0</v>
      </c>
      <c r="P71" s="3">
        <v>4</v>
      </c>
      <c r="Q71" s="3">
        <v>1</v>
      </c>
      <c r="R71" s="3">
        <v>1</v>
      </c>
      <c r="S71" s="3">
        <v>4</v>
      </c>
      <c r="T71" s="3">
        <v>6</v>
      </c>
      <c r="U71" s="3">
        <v>5</v>
      </c>
      <c r="V71" s="3">
        <v>3</v>
      </c>
    </row>
    <row r="72" spans="1:22" hidden="1" outlineLevel="2">
      <c r="A72" t="s">
        <v>24</v>
      </c>
      <c r="B72" t="s">
        <v>28</v>
      </c>
      <c r="C72" s="3">
        <v>3</v>
      </c>
      <c r="D72" s="3">
        <v>0</v>
      </c>
      <c r="E72" s="3">
        <v>0</v>
      </c>
      <c r="F72" s="3">
        <v>1</v>
      </c>
      <c r="G72" s="3">
        <v>0</v>
      </c>
      <c r="H72" s="3">
        <v>2</v>
      </c>
      <c r="I72" s="3">
        <v>1</v>
      </c>
      <c r="J72" s="3">
        <v>1</v>
      </c>
      <c r="K72" s="3">
        <v>1</v>
      </c>
      <c r="L72" s="3">
        <v>2</v>
      </c>
      <c r="M72" s="3">
        <v>0</v>
      </c>
      <c r="N72" s="3">
        <v>1</v>
      </c>
      <c r="O72" s="3">
        <v>0</v>
      </c>
      <c r="P72" s="3">
        <v>4</v>
      </c>
      <c r="Q72" s="3">
        <v>1</v>
      </c>
      <c r="R72" s="3">
        <v>1</v>
      </c>
      <c r="S72" s="3">
        <v>4</v>
      </c>
      <c r="T72" s="3">
        <v>6</v>
      </c>
      <c r="U72" s="3">
        <v>5</v>
      </c>
      <c r="V72" s="3">
        <v>3</v>
      </c>
    </row>
    <row r="73" spans="1:22" hidden="1" outlineLevel="2">
      <c r="A73" t="s">
        <v>24</v>
      </c>
      <c r="B73" t="s">
        <v>27</v>
      </c>
      <c r="C73" s="3">
        <v>3</v>
      </c>
      <c r="D73" s="3">
        <v>1</v>
      </c>
      <c r="E73" s="3">
        <v>0</v>
      </c>
      <c r="F73" s="3">
        <v>1</v>
      </c>
      <c r="G73" s="3">
        <v>1</v>
      </c>
      <c r="H73" s="3">
        <v>2</v>
      </c>
      <c r="I73" s="3">
        <v>0</v>
      </c>
      <c r="J73" s="3">
        <v>1</v>
      </c>
      <c r="K73" s="3">
        <v>2</v>
      </c>
      <c r="L73" s="3">
        <v>2</v>
      </c>
      <c r="M73" s="3">
        <v>0</v>
      </c>
      <c r="N73" s="3">
        <v>1</v>
      </c>
      <c r="O73" s="3">
        <v>0</v>
      </c>
      <c r="P73" s="3">
        <v>3</v>
      </c>
      <c r="Q73" s="3">
        <v>2</v>
      </c>
      <c r="R73" s="3">
        <v>1</v>
      </c>
      <c r="S73" s="3">
        <v>4</v>
      </c>
      <c r="T73" s="3">
        <v>5</v>
      </c>
      <c r="U73" s="3">
        <v>5</v>
      </c>
      <c r="V73" s="3">
        <v>0</v>
      </c>
    </row>
    <row r="74" spans="1:22" hidden="1" outlineLevel="2">
      <c r="A74" t="s">
        <v>24</v>
      </c>
      <c r="B74" t="s">
        <v>28</v>
      </c>
      <c r="C74" s="3">
        <v>2</v>
      </c>
      <c r="D74" s="3">
        <v>1</v>
      </c>
      <c r="E74" s="3">
        <v>0</v>
      </c>
      <c r="F74" s="3">
        <v>1</v>
      </c>
      <c r="G74" s="3">
        <v>1</v>
      </c>
      <c r="H74" s="3">
        <v>3</v>
      </c>
      <c r="I74" s="3">
        <v>1</v>
      </c>
      <c r="J74" s="3">
        <v>1</v>
      </c>
      <c r="K74" s="3">
        <v>2</v>
      </c>
      <c r="L74" s="3">
        <v>2</v>
      </c>
      <c r="M74" s="3">
        <v>0</v>
      </c>
      <c r="N74" s="3">
        <v>1</v>
      </c>
      <c r="O74" s="3">
        <v>0</v>
      </c>
      <c r="P74" s="3">
        <v>4</v>
      </c>
      <c r="Q74" s="3">
        <v>2</v>
      </c>
      <c r="R74" s="3">
        <v>1</v>
      </c>
      <c r="S74" s="3">
        <v>4</v>
      </c>
      <c r="T74" s="3">
        <v>6</v>
      </c>
      <c r="U74" s="3">
        <v>5</v>
      </c>
      <c r="V74" s="3">
        <v>3</v>
      </c>
    </row>
    <row r="75" spans="1:22" outlineLevel="1" collapsed="1">
      <c r="A75" s="2" t="s">
        <v>55</v>
      </c>
      <c r="C75" s="3">
        <f t="shared" ref="C75:V75" si="2">SUBTOTAL(1,C53:C74)</f>
        <v>2.9545454545454546</v>
      </c>
      <c r="D75" s="3">
        <f t="shared" si="2"/>
        <v>0.90909090909090906</v>
      </c>
      <c r="E75" s="3">
        <f t="shared" si="2"/>
        <v>0.54545454545454541</v>
      </c>
      <c r="F75" s="3">
        <f t="shared" si="2"/>
        <v>0.95454545454545459</v>
      </c>
      <c r="G75" s="3">
        <f t="shared" si="2"/>
        <v>0.77272727272727271</v>
      </c>
      <c r="H75" s="3">
        <f t="shared" si="2"/>
        <v>2.2727272727272729</v>
      </c>
      <c r="I75" s="3">
        <f t="shared" si="2"/>
        <v>0.81818181818181823</v>
      </c>
      <c r="J75" s="3">
        <f t="shared" si="2"/>
        <v>0.77272727272727271</v>
      </c>
      <c r="K75" s="3">
        <f t="shared" si="2"/>
        <v>1.8636363636363635</v>
      </c>
      <c r="L75" s="3">
        <f t="shared" si="2"/>
        <v>1.7727272727272727</v>
      </c>
      <c r="M75" s="3">
        <f t="shared" si="2"/>
        <v>0.36363636363636365</v>
      </c>
      <c r="N75" s="3">
        <f t="shared" si="2"/>
        <v>1</v>
      </c>
      <c r="O75" s="3">
        <f t="shared" si="2"/>
        <v>0.18181818181818182</v>
      </c>
      <c r="P75" s="3">
        <f t="shared" si="2"/>
        <v>3.9090909090909092</v>
      </c>
      <c r="Q75" s="3">
        <f t="shared" si="2"/>
        <v>1.6363636363636365</v>
      </c>
      <c r="R75" s="3">
        <f t="shared" si="2"/>
        <v>0.86363636363636365</v>
      </c>
      <c r="S75" s="3">
        <f t="shared" si="2"/>
        <v>3.8636363636363638</v>
      </c>
      <c r="T75" s="3">
        <f t="shared" si="2"/>
        <v>5.3181818181818183</v>
      </c>
      <c r="U75" s="3">
        <f t="shared" si="2"/>
        <v>4.2727272727272725</v>
      </c>
      <c r="V75" s="3">
        <f t="shared" si="2"/>
        <v>2.6818181818181817</v>
      </c>
    </row>
    <row r="76" spans="1:22" hidden="1" outlineLevel="2">
      <c r="A76" t="s">
        <v>25</v>
      </c>
      <c r="B76" t="s">
        <v>28</v>
      </c>
      <c r="C76" s="3">
        <v>4</v>
      </c>
      <c r="D76" s="3">
        <v>1</v>
      </c>
      <c r="E76" s="3">
        <v>0</v>
      </c>
      <c r="F76" s="3">
        <v>1</v>
      </c>
      <c r="G76" s="3">
        <v>0</v>
      </c>
      <c r="H76" s="3">
        <v>2</v>
      </c>
      <c r="I76" s="3">
        <v>1</v>
      </c>
      <c r="J76" s="3">
        <v>1</v>
      </c>
      <c r="K76" s="3">
        <v>2</v>
      </c>
      <c r="L76" s="3">
        <v>2</v>
      </c>
      <c r="M76" s="3">
        <v>0</v>
      </c>
      <c r="N76" s="3">
        <v>1</v>
      </c>
      <c r="O76" s="3">
        <v>1</v>
      </c>
      <c r="P76" s="3">
        <v>4</v>
      </c>
      <c r="Q76" s="3">
        <v>2</v>
      </c>
      <c r="R76" s="3">
        <v>0</v>
      </c>
      <c r="S76" s="3">
        <v>4</v>
      </c>
      <c r="T76" s="3">
        <v>5</v>
      </c>
      <c r="U76" s="3">
        <v>4</v>
      </c>
      <c r="V76" s="3">
        <v>3</v>
      </c>
    </row>
    <row r="77" spans="1:22" hidden="1" outlineLevel="2">
      <c r="A77" t="s">
        <v>25</v>
      </c>
      <c r="B77" t="s">
        <v>28</v>
      </c>
      <c r="C77" s="3">
        <v>4</v>
      </c>
      <c r="D77" s="3">
        <v>0</v>
      </c>
      <c r="E77" s="3">
        <v>1</v>
      </c>
      <c r="F77" s="3">
        <v>1</v>
      </c>
      <c r="G77" s="3">
        <v>0</v>
      </c>
      <c r="H77" s="3">
        <v>2</v>
      </c>
      <c r="I77" s="3">
        <v>1</v>
      </c>
      <c r="J77" s="3">
        <v>1</v>
      </c>
      <c r="K77" s="3">
        <v>2</v>
      </c>
      <c r="L77" s="3">
        <v>2</v>
      </c>
      <c r="M77" s="3">
        <v>1</v>
      </c>
      <c r="N77" s="3">
        <v>1</v>
      </c>
      <c r="O77" s="3">
        <v>0</v>
      </c>
      <c r="P77" s="3">
        <v>3</v>
      </c>
      <c r="Q77" s="3">
        <v>2</v>
      </c>
      <c r="R77" s="3">
        <v>0</v>
      </c>
      <c r="S77" s="3">
        <v>4</v>
      </c>
      <c r="T77" s="3">
        <v>4</v>
      </c>
      <c r="U77" s="3">
        <v>4</v>
      </c>
      <c r="V77" s="3">
        <v>3</v>
      </c>
    </row>
    <row r="78" spans="1:22" hidden="1" outlineLevel="2">
      <c r="A78" t="s">
        <v>25</v>
      </c>
      <c r="B78" t="s">
        <v>28</v>
      </c>
      <c r="C78" s="3">
        <v>4</v>
      </c>
      <c r="D78" s="3">
        <v>1</v>
      </c>
      <c r="E78" s="3">
        <v>0</v>
      </c>
      <c r="F78" s="3">
        <v>1</v>
      </c>
      <c r="G78" s="3">
        <v>0</v>
      </c>
      <c r="H78" s="3">
        <v>3</v>
      </c>
      <c r="I78" s="3">
        <v>1</v>
      </c>
      <c r="J78" s="3">
        <v>1</v>
      </c>
      <c r="K78" s="3">
        <v>2</v>
      </c>
      <c r="L78" s="3">
        <v>2</v>
      </c>
      <c r="M78" s="3">
        <v>0</v>
      </c>
      <c r="N78" s="3">
        <v>1</v>
      </c>
      <c r="O78" s="3">
        <v>1</v>
      </c>
      <c r="P78" s="3">
        <v>4</v>
      </c>
      <c r="Q78" s="3">
        <v>0</v>
      </c>
      <c r="R78" s="3">
        <v>1</v>
      </c>
      <c r="S78" s="3">
        <v>4</v>
      </c>
      <c r="T78" s="3">
        <v>6</v>
      </c>
      <c r="U78" s="3">
        <v>4</v>
      </c>
      <c r="V78" s="3">
        <v>3</v>
      </c>
    </row>
    <row r="79" spans="1:22" hidden="1" outlineLevel="2">
      <c r="A79" t="s">
        <v>25</v>
      </c>
      <c r="B79" t="s">
        <v>28</v>
      </c>
      <c r="C79" s="3">
        <v>3</v>
      </c>
      <c r="D79" s="3">
        <v>1</v>
      </c>
      <c r="E79" s="3">
        <v>1</v>
      </c>
      <c r="F79" s="3">
        <v>1</v>
      </c>
      <c r="G79" s="3">
        <v>1</v>
      </c>
      <c r="H79" s="3">
        <v>4</v>
      </c>
      <c r="I79" s="3">
        <v>1</v>
      </c>
      <c r="J79" s="3">
        <v>0</v>
      </c>
      <c r="K79" s="3">
        <v>2</v>
      </c>
      <c r="L79" s="3">
        <v>2</v>
      </c>
      <c r="M79" s="3">
        <v>1</v>
      </c>
      <c r="N79" s="3">
        <v>1</v>
      </c>
      <c r="O79" s="3">
        <v>0</v>
      </c>
      <c r="P79" s="3">
        <v>4</v>
      </c>
      <c r="Q79" s="3">
        <v>0</v>
      </c>
      <c r="R79" s="3">
        <v>0</v>
      </c>
      <c r="S79" s="3">
        <v>4</v>
      </c>
      <c r="T79" s="3">
        <v>6</v>
      </c>
      <c r="U79" s="3">
        <v>4</v>
      </c>
      <c r="V79" s="3">
        <v>3</v>
      </c>
    </row>
    <row r="80" spans="1:22" hidden="1" outlineLevel="2">
      <c r="A80" t="s">
        <v>25</v>
      </c>
      <c r="B80" t="s">
        <v>28</v>
      </c>
      <c r="C80" s="3">
        <v>3</v>
      </c>
      <c r="D80" s="3">
        <v>1</v>
      </c>
      <c r="E80" s="3">
        <v>0</v>
      </c>
      <c r="F80" s="3">
        <v>1</v>
      </c>
      <c r="G80" s="3">
        <v>0</v>
      </c>
      <c r="H80" s="3">
        <v>3</v>
      </c>
      <c r="I80" s="3">
        <v>1</v>
      </c>
      <c r="J80" s="3">
        <v>0</v>
      </c>
      <c r="K80" s="3">
        <v>2</v>
      </c>
      <c r="L80" s="3">
        <v>2</v>
      </c>
      <c r="M80" s="3">
        <v>1</v>
      </c>
      <c r="N80" s="3">
        <v>1</v>
      </c>
      <c r="O80" s="3">
        <v>0</v>
      </c>
      <c r="P80" s="3">
        <v>4</v>
      </c>
      <c r="Q80" s="3">
        <v>0</v>
      </c>
      <c r="R80" s="3">
        <v>0</v>
      </c>
      <c r="S80" s="3">
        <v>3</v>
      </c>
      <c r="T80" s="3">
        <v>4</v>
      </c>
      <c r="U80" s="3">
        <v>4</v>
      </c>
      <c r="V80" s="3">
        <v>2</v>
      </c>
    </row>
    <row r="81" spans="1:22" hidden="1" outlineLevel="2">
      <c r="A81" t="s">
        <v>25</v>
      </c>
      <c r="B81" t="s">
        <v>28</v>
      </c>
      <c r="C81" s="3">
        <v>2</v>
      </c>
      <c r="D81" s="3">
        <v>0</v>
      </c>
      <c r="E81" s="3">
        <v>0</v>
      </c>
      <c r="F81" s="3">
        <v>1</v>
      </c>
      <c r="G81" s="3">
        <v>0</v>
      </c>
      <c r="H81" s="3">
        <v>1</v>
      </c>
      <c r="I81" s="3">
        <v>0</v>
      </c>
      <c r="J81" s="3">
        <v>1</v>
      </c>
      <c r="K81" s="3">
        <v>1</v>
      </c>
      <c r="L81" s="3">
        <v>1</v>
      </c>
      <c r="M81" s="3">
        <v>0</v>
      </c>
      <c r="N81" s="3">
        <v>1</v>
      </c>
      <c r="O81" s="3">
        <v>1</v>
      </c>
      <c r="P81" s="3">
        <v>2</v>
      </c>
      <c r="Q81" s="3">
        <v>2</v>
      </c>
      <c r="R81" s="3">
        <v>0</v>
      </c>
      <c r="S81" s="3">
        <v>4</v>
      </c>
      <c r="T81" s="3">
        <v>5</v>
      </c>
      <c r="U81" s="3">
        <v>3</v>
      </c>
      <c r="V81" s="3">
        <v>3</v>
      </c>
    </row>
    <row r="82" spans="1:22" hidden="1" outlineLevel="2">
      <c r="A82" t="s">
        <v>25</v>
      </c>
      <c r="B82" t="s">
        <v>28</v>
      </c>
      <c r="C82" s="3">
        <v>4</v>
      </c>
      <c r="D82" s="3">
        <v>0</v>
      </c>
      <c r="E82" s="3">
        <v>0</v>
      </c>
      <c r="F82" s="3">
        <v>1</v>
      </c>
      <c r="G82" s="3">
        <v>0</v>
      </c>
      <c r="H82" s="3">
        <v>2</v>
      </c>
      <c r="I82" s="3">
        <v>1</v>
      </c>
      <c r="J82" s="3">
        <v>1</v>
      </c>
      <c r="K82" s="3">
        <v>2</v>
      </c>
      <c r="L82" s="3">
        <v>2</v>
      </c>
      <c r="M82" s="3">
        <v>1</v>
      </c>
      <c r="N82" s="3">
        <v>1</v>
      </c>
      <c r="O82" s="3">
        <v>1</v>
      </c>
      <c r="P82" s="3">
        <v>4</v>
      </c>
      <c r="Q82" s="3">
        <v>0</v>
      </c>
      <c r="R82" s="3">
        <v>0</v>
      </c>
      <c r="S82" s="3">
        <v>4</v>
      </c>
      <c r="T82" s="3">
        <v>5</v>
      </c>
      <c r="U82" s="3">
        <v>5</v>
      </c>
      <c r="V82" s="3">
        <v>0</v>
      </c>
    </row>
    <row r="83" spans="1:22" hidden="1" outlineLevel="2">
      <c r="A83" t="s">
        <v>25</v>
      </c>
      <c r="B83" t="s">
        <v>28</v>
      </c>
      <c r="C83" s="3">
        <v>4</v>
      </c>
      <c r="D83" s="3">
        <v>0</v>
      </c>
      <c r="E83" s="3">
        <v>0</v>
      </c>
      <c r="F83" s="3">
        <v>1</v>
      </c>
      <c r="G83" s="3">
        <v>0</v>
      </c>
      <c r="H83" s="3">
        <v>2</v>
      </c>
      <c r="I83" s="3">
        <v>1</v>
      </c>
      <c r="J83" s="3">
        <v>0</v>
      </c>
      <c r="K83" s="3">
        <v>2</v>
      </c>
      <c r="L83" s="3">
        <v>2</v>
      </c>
      <c r="M83" s="3">
        <v>1</v>
      </c>
      <c r="N83" s="3">
        <v>1</v>
      </c>
      <c r="O83" s="3">
        <v>1</v>
      </c>
      <c r="P83" s="3">
        <v>4</v>
      </c>
      <c r="Q83" s="3">
        <v>0</v>
      </c>
      <c r="R83" s="3">
        <v>1</v>
      </c>
      <c r="S83" s="3">
        <v>4</v>
      </c>
      <c r="T83" s="3">
        <v>5</v>
      </c>
      <c r="U83" s="3">
        <v>5</v>
      </c>
      <c r="V83" s="3">
        <v>2</v>
      </c>
    </row>
    <row r="84" spans="1:22" hidden="1" outlineLevel="2">
      <c r="A84" t="s">
        <v>25</v>
      </c>
      <c r="B84" t="s">
        <v>28</v>
      </c>
      <c r="C84" s="3">
        <v>2</v>
      </c>
      <c r="D84" s="3">
        <v>1</v>
      </c>
      <c r="E84" s="3">
        <v>0</v>
      </c>
      <c r="F84" s="3">
        <v>0</v>
      </c>
      <c r="G84" s="3">
        <v>0</v>
      </c>
      <c r="H84" s="3">
        <v>2</v>
      </c>
      <c r="I84" s="3">
        <v>1</v>
      </c>
      <c r="J84" s="3">
        <v>0</v>
      </c>
      <c r="K84" s="3">
        <v>1</v>
      </c>
      <c r="L84" s="3">
        <v>2</v>
      </c>
      <c r="M84" s="3">
        <v>1</v>
      </c>
      <c r="N84" s="3">
        <v>1</v>
      </c>
      <c r="O84" s="3">
        <v>1</v>
      </c>
      <c r="P84" s="3">
        <v>4</v>
      </c>
      <c r="Q84" s="3">
        <v>1</v>
      </c>
      <c r="R84" s="3">
        <v>1</v>
      </c>
      <c r="S84" s="3">
        <v>4</v>
      </c>
      <c r="T84" s="3">
        <v>5</v>
      </c>
      <c r="U84" s="3">
        <v>4</v>
      </c>
      <c r="V84" s="3">
        <v>3</v>
      </c>
    </row>
    <row r="85" spans="1:22" hidden="1" outlineLevel="2">
      <c r="A85" t="s">
        <v>25</v>
      </c>
      <c r="B85" t="s">
        <v>28</v>
      </c>
      <c r="C85" s="3">
        <v>4</v>
      </c>
      <c r="D85" s="3">
        <v>0</v>
      </c>
      <c r="E85" s="3">
        <v>0</v>
      </c>
      <c r="F85" s="3">
        <v>1</v>
      </c>
      <c r="G85" s="3">
        <v>0</v>
      </c>
      <c r="H85" s="3">
        <v>3</v>
      </c>
      <c r="I85" s="3">
        <v>1</v>
      </c>
      <c r="J85" s="3">
        <v>1</v>
      </c>
      <c r="K85" s="3">
        <v>2</v>
      </c>
      <c r="L85" s="3">
        <v>1</v>
      </c>
      <c r="M85" s="3">
        <v>1</v>
      </c>
      <c r="N85" s="3">
        <v>1</v>
      </c>
      <c r="O85" s="3">
        <v>1</v>
      </c>
      <c r="P85" s="3">
        <v>4</v>
      </c>
      <c r="Q85" s="3">
        <v>0</v>
      </c>
      <c r="R85" s="3">
        <v>0</v>
      </c>
      <c r="S85" s="3">
        <v>4</v>
      </c>
      <c r="T85" s="3">
        <v>4</v>
      </c>
      <c r="U85" s="3">
        <v>3</v>
      </c>
      <c r="V85" s="3">
        <v>1</v>
      </c>
    </row>
    <row r="86" spans="1:22" hidden="1" outlineLevel="2">
      <c r="A86" t="s">
        <v>25</v>
      </c>
      <c r="B86" t="s">
        <v>28</v>
      </c>
      <c r="C86" s="3">
        <v>2</v>
      </c>
      <c r="D86" s="3">
        <v>0</v>
      </c>
      <c r="E86" s="3">
        <v>1</v>
      </c>
      <c r="F86" s="3">
        <v>0</v>
      </c>
      <c r="G86" s="3">
        <v>0</v>
      </c>
      <c r="H86" s="3">
        <v>2</v>
      </c>
      <c r="I86" s="3">
        <v>1</v>
      </c>
      <c r="J86" s="3">
        <v>1</v>
      </c>
      <c r="K86" s="3">
        <v>2</v>
      </c>
      <c r="L86" s="3">
        <v>1</v>
      </c>
      <c r="M86" s="3">
        <v>0</v>
      </c>
      <c r="N86" s="3">
        <v>1</v>
      </c>
      <c r="O86" s="3">
        <v>1</v>
      </c>
      <c r="P86" s="3">
        <v>2</v>
      </c>
      <c r="Q86" s="3">
        <v>2</v>
      </c>
      <c r="R86" s="3">
        <v>0</v>
      </c>
      <c r="S86" s="3">
        <v>3</v>
      </c>
      <c r="T86" s="3">
        <v>6</v>
      </c>
      <c r="U86" s="3">
        <v>3</v>
      </c>
      <c r="V86" s="3">
        <v>2</v>
      </c>
    </row>
    <row r="87" spans="1:22" hidden="1" outlineLevel="2">
      <c r="A87" t="s">
        <v>25</v>
      </c>
      <c r="B87" t="s">
        <v>28</v>
      </c>
      <c r="C87" s="3">
        <v>2</v>
      </c>
      <c r="D87" s="3">
        <v>1</v>
      </c>
      <c r="E87" s="3">
        <v>1</v>
      </c>
      <c r="F87" s="3">
        <v>1</v>
      </c>
      <c r="G87" s="3">
        <v>0</v>
      </c>
      <c r="H87" s="3">
        <v>2</v>
      </c>
      <c r="I87" s="3">
        <v>1</v>
      </c>
      <c r="J87" s="3">
        <v>1</v>
      </c>
      <c r="K87" s="3">
        <v>2</v>
      </c>
      <c r="L87" s="3">
        <v>2</v>
      </c>
      <c r="M87" s="3">
        <v>0</v>
      </c>
      <c r="N87" s="3">
        <v>1</v>
      </c>
      <c r="O87" s="3">
        <v>1</v>
      </c>
      <c r="P87" s="3">
        <v>4</v>
      </c>
      <c r="Q87" s="3">
        <v>2</v>
      </c>
      <c r="R87" s="3">
        <v>1</v>
      </c>
      <c r="S87" s="3">
        <v>3</v>
      </c>
      <c r="T87" s="3">
        <v>6</v>
      </c>
      <c r="U87" s="3">
        <v>4</v>
      </c>
      <c r="V87" s="3">
        <v>3</v>
      </c>
    </row>
    <row r="88" spans="1:22" hidden="1" outlineLevel="2">
      <c r="A88" t="s">
        <v>25</v>
      </c>
      <c r="B88" t="s">
        <v>28</v>
      </c>
      <c r="C88" s="3">
        <v>3</v>
      </c>
      <c r="D88" s="3">
        <v>1</v>
      </c>
      <c r="E88" s="3">
        <v>0</v>
      </c>
      <c r="F88" s="3">
        <v>1</v>
      </c>
      <c r="G88" s="3">
        <v>0</v>
      </c>
      <c r="H88" s="3">
        <v>2</v>
      </c>
      <c r="I88" s="3">
        <v>1</v>
      </c>
      <c r="J88" s="3">
        <v>1</v>
      </c>
      <c r="K88" s="3">
        <v>2</v>
      </c>
      <c r="L88" s="3">
        <v>2</v>
      </c>
      <c r="M88" s="3">
        <v>0</v>
      </c>
      <c r="N88" s="3">
        <v>1</v>
      </c>
      <c r="O88" s="3">
        <v>1</v>
      </c>
      <c r="P88" s="3">
        <v>4</v>
      </c>
      <c r="Q88" s="3">
        <v>2</v>
      </c>
      <c r="R88" s="3">
        <v>0</v>
      </c>
      <c r="S88" s="3">
        <v>4</v>
      </c>
      <c r="T88" s="3">
        <v>6</v>
      </c>
      <c r="U88" s="3">
        <v>3</v>
      </c>
      <c r="V88" s="3">
        <v>3</v>
      </c>
    </row>
    <row r="89" spans="1:22" hidden="1" outlineLevel="2">
      <c r="A89" t="s">
        <v>25</v>
      </c>
      <c r="B89" t="s">
        <v>28</v>
      </c>
      <c r="C89" s="3">
        <v>3</v>
      </c>
      <c r="D89" s="3">
        <v>1</v>
      </c>
      <c r="E89" s="3">
        <v>1</v>
      </c>
      <c r="F89" s="3">
        <v>1</v>
      </c>
      <c r="G89" s="3">
        <v>0</v>
      </c>
      <c r="H89" s="3">
        <v>3</v>
      </c>
      <c r="I89" s="3">
        <v>1</v>
      </c>
      <c r="J89" s="3">
        <v>1</v>
      </c>
      <c r="K89" s="3">
        <v>2</v>
      </c>
      <c r="L89" s="3">
        <v>2</v>
      </c>
      <c r="M89" s="3">
        <v>1</v>
      </c>
      <c r="N89" s="3">
        <v>1</v>
      </c>
      <c r="O89" s="3">
        <v>1</v>
      </c>
      <c r="P89" s="3">
        <v>4</v>
      </c>
      <c r="Q89" s="3">
        <v>2</v>
      </c>
      <c r="R89" s="3">
        <v>1</v>
      </c>
      <c r="S89" s="3">
        <v>4</v>
      </c>
      <c r="T89" s="3">
        <v>5</v>
      </c>
      <c r="U89" s="3">
        <v>5</v>
      </c>
      <c r="V89" s="3">
        <v>3</v>
      </c>
    </row>
    <row r="90" spans="1:22" hidden="1" outlineLevel="2">
      <c r="A90" t="s">
        <v>25</v>
      </c>
      <c r="B90" t="s">
        <v>28</v>
      </c>
      <c r="C90" s="3">
        <v>4</v>
      </c>
      <c r="D90" s="3">
        <v>1</v>
      </c>
      <c r="E90" s="3">
        <v>1</v>
      </c>
      <c r="F90" s="3">
        <v>1</v>
      </c>
      <c r="G90" s="3">
        <v>1</v>
      </c>
      <c r="H90" s="3">
        <v>3</v>
      </c>
      <c r="I90" s="3">
        <v>1</v>
      </c>
      <c r="J90" s="3">
        <v>1</v>
      </c>
      <c r="K90" s="3">
        <v>2</v>
      </c>
      <c r="L90" s="3">
        <v>2</v>
      </c>
      <c r="M90" s="3">
        <v>0</v>
      </c>
      <c r="N90" s="3">
        <v>1</v>
      </c>
      <c r="O90" s="3">
        <v>0</v>
      </c>
      <c r="P90" s="3">
        <v>4</v>
      </c>
      <c r="Q90" s="3">
        <v>2</v>
      </c>
      <c r="R90" s="3">
        <v>1</v>
      </c>
      <c r="S90" s="3">
        <v>4</v>
      </c>
      <c r="T90" s="3">
        <v>5</v>
      </c>
      <c r="U90" s="3">
        <v>5</v>
      </c>
      <c r="V90" s="3">
        <v>3</v>
      </c>
    </row>
    <row r="91" spans="1:22" hidden="1" outlineLevel="2">
      <c r="A91" t="s">
        <v>25</v>
      </c>
      <c r="B91" t="s">
        <v>28</v>
      </c>
      <c r="C91" s="3">
        <v>3</v>
      </c>
      <c r="D91" s="3">
        <v>1</v>
      </c>
      <c r="E91" s="3">
        <v>1</v>
      </c>
      <c r="F91" s="3">
        <v>1</v>
      </c>
      <c r="G91" s="3">
        <v>0</v>
      </c>
      <c r="H91" s="3">
        <v>3</v>
      </c>
      <c r="I91" s="3">
        <v>1</v>
      </c>
      <c r="J91" s="3">
        <v>1</v>
      </c>
      <c r="K91" s="3">
        <v>2</v>
      </c>
      <c r="L91" s="3">
        <v>2</v>
      </c>
      <c r="M91" s="3">
        <v>1</v>
      </c>
      <c r="N91" s="3">
        <v>1</v>
      </c>
      <c r="O91" s="3">
        <v>1</v>
      </c>
      <c r="P91" s="3">
        <v>4</v>
      </c>
      <c r="Q91" s="3">
        <v>2</v>
      </c>
      <c r="R91" s="3">
        <v>0</v>
      </c>
      <c r="S91" s="3">
        <v>4</v>
      </c>
      <c r="T91" s="3">
        <v>5</v>
      </c>
      <c r="U91" s="3">
        <v>3</v>
      </c>
      <c r="V91" s="3">
        <v>2</v>
      </c>
    </row>
    <row r="92" spans="1:22" outlineLevel="1" collapsed="1">
      <c r="A92" s="2" t="s">
        <v>57</v>
      </c>
      <c r="C92" s="3">
        <f t="shared" ref="C92:V92" si="3">SUBTOTAL(1,C76:C91)</f>
        <v>3.1875</v>
      </c>
      <c r="D92" s="3">
        <f t="shared" si="3"/>
        <v>0.625</v>
      </c>
      <c r="E92" s="3">
        <f t="shared" si="3"/>
        <v>0.4375</v>
      </c>
      <c r="F92" s="3">
        <f t="shared" si="3"/>
        <v>0.875</v>
      </c>
      <c r="G92" s="3">
        <f t="shared" si="3"/>
        <v>0.125</v>
      </c>
      <c r="H92" s="3">
        <f t="shared" si="3"/>
        <v>2.4375</v>
      </c>
      <c r="I92" s="3">
        <f t="shared" si="3"/>
        <v>0.9375</v>
      </c>
      <c r="J92" s="3">
        <f t="shared" si="3"/>
        <v>0.75</v>
      </c>
      <c r="K92" s="3">
        <f t="shared" si="3"/>
        <v>1.875</v>
      </c>
      <c r="L92" s="3">
        <f t="shared" si="3"/>
        <v>1.8125</v>
      </c>
      <c r="M92" s="3">
        <f t="shared" si="3"/>
        <v>0.5625</v>
      </c>
      <c r="N92" s="3">
        <f t="shared" si="3"/>
        <v>1</v>
      </c>
      <c r="O92" s="3">
        <f t="shared" si="3"/>
        <v>0.75</v>
      </c>
      <c r="P92" s="3">
        <f t="shared" si="3"/>
        <v>3.6875</v>
      </c>
      <c r="Q92" s="3">
        <f t="shared" si="3"/>
        <v>1.1875</v>
      </c>
      <c r="R92" s="3">
        <f t="shared" si="3"/>
        <v>0.375</v>
      </c>
      <c r="S92" s="3">
        <f t="shared" si="3"/>
        <v>3.8125</v>
      </c>
      <c r="T92" s="3">
        <f t="shared" si="3"/>
        <v>5.125</v>
      </c>
      <c r="U92" s="3">
        <f t="shared" si="3"/>
        <v>3.9375</v>
      </c>
      <c r="V92" s="3">
        <f t="shared" si="3"/>
        <v>2.4375</v>
      </c>
    </row>
    <row r="93" spans="1:22" hidden="1" outlineLevel="2">
      <c r="A93" t="s">
        <v>26</v>
      </c>
      <c r="B93" t="s">
        <v>28</v>
      </c>
      <c r="C93" s="3">
        <v>3</v>
      </c>
      <c r="D93" s="3">
        <v>1</v>
      </c>
      <c r="E93" s="3">
        <v>0</v>
      </c>
      <c r="F93" s="3">
        <v>1</v>
      </c>
      <c r="G93" s="3">
        <v>0</v>
      </c>
      <c r="H93" s="3">
        <v>2</v>
      </c>
      <c r="I93" s="3">
        <v>0</v>
      </c>
      <c r="J93" s="3">
        <v>0</v>
      </c>
      <c r="K93" s="3">
        <v>0</v>
      </c>
      <c r="L93" s="3">
        <v>2</v>
      </c>
      <c r="M93" s="3">
        <v>1</v>
      </c>
      <c r="N93" s="3">
        <v>1</v>
      </c>
      <c r="O93" s="3">
        <v>0</v>
      </c>
      <c r="P93" s="3">
        <v>4</v>
      </c>
      <c r="Q93" s="3">
        <v>0</v>
      </c>
      <c r="R93" s="3">
        <v>0</v>
      </c>
      <c r="S93" s="3">
        <v>4</v>
      </c>
      <c r="T93" s="3">
        <v>4</v>
      </c>
      <c r="U93" s="3">
        <v>3</v>
      </c>
      <c r="V93" s="3">
        <v>0</v>
      </c>
    </row>
    <row r="94" spans="1:22" hidden="1" outlineLevel="2">
      <c r="A94" t="s">
        <v>26</v>
      </c>
      <c r="B94" t="s">
        <v>28</v>
      </c>
      <c r="C94" s="3">
        <v>4</v>
      </c>
      <c r="D94" s="3">
        <v>0</v>
      </c>
      <c r="E94" s="3">
        <v>0</v>
      </c>
      <c r="F94" s="3">
        <v>1</v>
      </c>
      <c r="G94" s="3">
        <v>0</v>
      </c>
      <c r="H94" s="3">
        <v>2</v>
      </c>
      <c r="I94" s="3">
        <v>0</v>
      </c>
      <c r="J94" s="3">
        <v>1</v>
      </c>
      <c r="K94" s="3">
        <v>2</v>
      </c>
      <c r="L94" s="3">
        <v>2</v>
      </c>
      <c r="M94" s="3">
        <v>1</v>
      </c>
      <c r="N94" s="3">
        <v>1</v>
      </c>
      <c r="O94" s="3">
        <v>0</v>
      </c>
      <c r="P94" s="3">
        <v>3</v>
      </c>
      <c r="Q94" s="3">
        <v>0</v>
      </c>
      <c r="R94" s="3">
        <v>0</v>
      </c>
      <c r="S94" s="3">
        <v>3</v>
      </c>
      <c r="T94" s="3">
        <v>0</v>
      </c>
      <c r="U94" s="3">
        <v>3</v>
      </c>
      <c r="V94" s="3">
        <v>3</v>
      </c>
    </row>
    <row r="95" spans="1:22" hidden="1" outlineLevel="2">
      <c r="A95" t="s">
        <v>26</v>
      </c>
      <c r="B95" t="s">
        <v>28</v>
      </c>
      <c r="C95" s="3">
        <v>4</v>
      </c>
      <c r="D95" s="3">
        <v>1</v>
      </c>
      <c r="E95" s="3">
        <v>0</v>
      </c>
      <c r="F95" s="3">
        <v>0</v>
      </c>
      <c r="G95" s="3">
        <v>0</v>
      </c>
      <c r="H95" s="3">
        <v>3</v>
      </c>
      <c r="I95" s="3">
        <v>0</v>
      </c>
      <c r="J95" s="3">
        <v>1</v>
      </c>
      <c r="K95" s="3">
        <v>2</v>
      </c>
      <c r="L95" s="3">
        <v>2</v>
      </c>
      <c r="M95" s="3">
        <v>0</v>
      </c>
      <c r="N95" s="3">
        <v>1</v>
      </c>
      <c r="O95" s="3">
        <v>0</v>
      </c>
      <c r="P95" s="3">
        <v>3</v>
      </c>
      <c r="Q95" s="3">
        <v>0</v>
      </c>
      <c r="R95" s="3">
        <v>0</v>
      </c>
      <c r="S95" s="3">
        <v>3</v>
      </c>
      <c r="T95" s="3">
        <v>6</v>
      </c>
      <c r="U95" s="3">
        <v>4</v>
      </c>
      <c r="V95" s="3">
        <v>2</v>
      </c>
    </row>
    <row r="96" spans="1:22" hidden="1" outlineLevel="2">
      <c r="A96" t="s">
        <v>26</v>
      </c>
      <c r="B96" t="s">
        <v>28</v>
      </c>
      <c r="C96" s="3">
        <v>2</v>
      </c>
      <c r="D96" s="3">
        <v>1</v>
      </c>
      <c r="E96" s="3">
        <v>0</v>
      </c>
      <c r="F96" s="3">
        <v>0</v>
      </c>
      <c r="G96" s="3">
        <v>0</v>
      </c>
      <c r="H96" s="3">
        <v>1</v>
      </c>
      <c r="I96" s="3">
        <v>0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0</v>
      </c>
      <c r="P96" s="3">
        <v>3</v>
      </c>
      <c r="Q96" s="3">
        <v>0</v>
      </c>
      <c r="R96" s="3">
        <v>0</v>
      </c>
      <c r="S96" s="3">
        <v>0</v>
      </c>
      <c r="T96" s="3">
        <v>3</v>
      </c>
      <c r="U96" s="3">
        <v>0</v>
      </c>
      <c r="V96" s="3">
        <v>0</v>
      </c>
    </row>
    <row r="97" spans="1:22" hidden="1" outlineLevel="2">
      <c r="A97" t="s">
        <v>26</v>
      </c>
      <c r="B97" t="s">
        <v>28</v>
      </c>
      <c r="C97" s="3">
        <v>4</v>
      </c>
      <c r="D97" s="3">
        <v>1</v>
      </c>
      <c r="E97" s="3">
        <v>0</v>
      </c>
      <c r="F97" s="3">
        <v>0</v>
      </c>
      <c r="G97" s="3">
        <v>0</v>
      </c>
      <c r="H97" s="3">
        <v>2</v>
      </c>
      <c r="I97" s="3">
        <v>1</v>
      </c>
      <c r="J97" s="3">
        <v>1</v>
      </c>
      <c r="K97" s="3">
        <v>0</v>
      </c>
      <c r="L97" s="3">
        <v>1</v>
      </c>
      <c r="M97" s="3">
        <v>1</v>
      </c>
      <c r="N97" s="3">
        <v>1</v>
      </c>
      <c r="O97" s="3">
        <v>0</v>
      </c>
      <c r="P97" s="3">
        <v>4</v>
      </c>
      <c r="Q97" s="3">
        <v>0</v>
      </c>
      <c r="R97" s="3">
        <v>0</v>
      </c>
      <c r="S97" s="3">
        <v>2</v>
      </c>
      <c r="T97" s="3">
        <v>4</v>
      </c>
      <c r="U97" s="3">
        <v>3</v>
      </c>
      <c r="V97" s="3">
        <v>3</v>
      </c>
    </row>
    <row r="98" spans="1:22" hidden="1" outlineLevel="2">
      <c r="A98" t="s">
        <v>26</v>
      </c>
      <c r="B98" t="s">
        <v>28</v>
      </c>
      <c r="C98" s="3">
        <v>4</v>
      </c>
      <c r="D98" s="3">
        <v>1</v>
      </c>
      <c r="E98" s="3">
        <v>1</v>
      </c>
      <c r="F98" s="3">
        <v>0</v>
      </c>
      <c r="G98" s="3">
        <v>0</v>
      </c>
      <c r="H98" s="3">
        <v>1</v>
      </c>
      <c r="I98" s="3">
        <v>0</v>
      </c>
      <c r="J98" s="3">
        <v>1</v>
      </c>
      <c r="K98" s="3">
        <v>2</v>
      </c>
      <c r="L98" s="3">
        <v>2</v>
      </c>
      <c r="M98" s="3">
        <v>1</v>
      </c>
      <c r="N98" s="3">
        <v>1</v>
      </c>
      <c r="O98" s="3">
        <v>1</v>
      </c>
      <c r="P98" s="3">
        <v>4</v>
      </c>
      <c r="Q98" s="3">
        <v>1</v>
      </c>
      <c r="R98" s="3">
        <v>0</v>
      </c>
      <c r="S98" s="3">
        <v>4</v>
      </c>
      <c r="T98" s="3">
        <v>5</v>
      </c>
      <c r="U98" s="3">
        <v>2</v>
      </c>
      <c r="V98" s="3">
        <v>3</v>
      </c>
    </row>
    <row r="99" spans="1:22" hidden="1" outlineLevel="2">
      <c r="A99" t="s">
        <v>26</v>
      </c>
      <c r="B99" t="s">
        <v>28</v>
      </c>
      <c r="C99" s="3">
        <v>4</v>
      </c>
      <c r="D99" s="3">
        <v>1</v>
      </c>
      <c r="E99" s="3">
        <v>1</v>
      </c>
      <c r="F99" s="3">
        <v>1</v>
      </c>
      <c r="G99" s="3">
        <v>1</v>
      </c>
      <c r="H99" s="3">
        <v>2</v>
      </c>
      <c r="I99" s="3">
        <v>0</v>
      </c>
      <c r="J99" s="3">
        <v>1</v>
      </c>
      <c r="K99" s="3">
        <v>2</v>
      </c>
      <c r="L99" s="3">
        <v>2</v>
      </c>
      <c r="M99" s="3">
        <v>1</v>
      </c>
      <c r="N99" s="3">
        <v>1</v>
      </c>
      <c r="O99" s="3">
        <v>0</v>
      </c>
      <c r="P99" s="3">
        <v>4</v>
      </c>
      <c r="Q99" s="3">
        <v>0</v>
      </c>
      <c r="R99" s="3">
        <v>0</v>
      </c>
      <c r="S99" s="3">
        <v>4</v>
      </c>
      <c r="T99" s="3">
        <v>4</v>
      </c>
      <c r="U99" s="3">
        <v>3</v>
      </c>
      <c r="V99" s="3">
        <v>3</v>
      </c>
    </row>
    <row r="100" spans="1:22" outlineLevel="1" collapsed="1">
      <c r="A100" s="2" t="s">
        <v>58</v>
      </c>
      <c r="C100" s="3">
        <f t="shared" ref="C100:V100" si="4">SUBTOTAL(1,C93:C99)</f>
        <v>3.5714285714285716</v>
      </c>
      <c r="D100" s="3">
        <f t="shared" si="4"/>
        <v>0.8571428571428571</v>
      </c>
      <c r="E100" s="3">
        <f t="shared" si="4"/>
        <v>0.2857142857142857</v>
      </c>
      <c r="F100" s="3">
        <f t="shared" si="4"/>
        <v>0.42857142857142855</v>
      </c>
      <c r="G100" s="3">
        <f t="shared" si="4"/>
        <v>0.14285714285714285</v>
      </c>
      <c r="H100" s="3">
        <f t="shared" si="4"/>
        <v>1.8571428571428572</v>
      </c>
      <c r="I100" s="3">
        <f t="shared" si="4"/>
        <v>0.14285714285714285</v>
      </c>
      <c r="J100" s="3">
        <f t="shared" si="4"/>
        <v>0.8571428571428571</v>
      </c>
      <c r="K100" s="3">
        <f t="shared" si="4"/>
        <v>1.2857142857142858</v>
      </c>
      <c r="L100" s="3">
        <f t="shared" si="4"/>
        <v>1.7142857142857142</v>
      </c>
      <c r="M100" s="3">
        <f t="shared" si="4"/>
        <v>0.8571428571428571</v>
      </c>
      <c r="N100" s="3">
        <f t="shared" si="4"/>
        <v>1</v>
      </c>
      <c r="O100" s="3">
        <f t="shared" si="4"/>
        <v>0.14285714285714285</v>
      </c>
      <c r="P100" s="3">
        <f t="shared" si="4"/>
        <v>3.5714285714285716</v>
      </c>
      <c r="Q100" s="3">
        <f t="shared" si="4"/>
        <v>0.14285714285714285</v>
      </c>
      <c r="R100" s="3">
        <f t="shared" si="4"/>
        <v>0</v>
      </c>
      <c r="S100" s="3">
        <f t="shared" si="4"/>
        <v>2.8571428571428572</v>
      </c>
      <c r="T100" s="3">
        <f t="shared" si="4"/>
        <v>3.7142857142857144</v>
      </c>
      <c r="U100" s="3">
        <f t="shared" si="4"/>
        <v>2.5714285714285716</v>
      </c>
      <c r="V100" s="3">
        <f t="shared" si="4"/>
        <v>2</v>
      </c>
    </row>
    <row r="101" spans="1:22">
      <c r="A101" s="2" t="s">
        <v>56</v>
      </c>
      <c r="C101" s="3">
        <f t="shared" ref="C101:V101" si="5">SUBTOTAL(1,C2:C99)</f>
        <v>2.8723404255319149</v>
      </c>
      <c r="D101" s="3">
        <f t="shared" si="5"/>
        <v>0.80851063829787229</v>
      </c>
      <c r="E101" s="3">
        <f t="shared" si="5"/>
        <v>0.38297872340425532</v>
      </c>
      <c r="F101" s="3">
        <f t="shared" si="5"/>
        <v>0.47872340425531917</v>
      </c>
      <c r="G101" s="3">
        <f t="shared" si="5"/>
        <v>0.35106382978723405</v>
      </c>
      <c r="H101" s="3">
        <f t="shared" si="5"/>
        <v>2.021276595744681</v>
      </c>
      <c r="I101" s="3">
        <f t="shared" si="5"/>
        <v>0.39361702127659576</v>
      </c>
      <c r="J101" s="3">
        <f t="shared" si="5"/>
        <v>0.72340425531914898</v>
      </c>
      <c r="K101" s="3">
        <f t="shared" si="5"/>
        <v>1.7872340425531914</v>
      </c>
      <c r="L101" s="3">
        <f t="shared" si="5"/>
        <v>1.7978723404255319</v>
      </c>
      <c r="M101" s="3">
        <f t="shared" si="5"/>
        <v>0.54255319148936165</v>
      </c>
      <c r="N101" s="3">
        <f t="shared" si="5"/>
        <v>0.93617021276595747</v>
      </c>
      <c r="O101" s="3">
        <f t="shared" si="5"/>
        <v>0.38297872340425532</v>
      </c>
      <c r="P101" s="3">
        <f t="shared" si="5"/>
        <v>3.7446808510638299</v>
      </c>
      <c r="Q101" s="3">
        <f t="shared" si="5"/>
        <v>0.72340425531914898</v>
      </c>
      <c r="R101" s="3">
        <f t="shared" si="5"/>
        <v>0.30851063829787234</v>
      </c>
      <c r="S101" s="3">
        <f t="shared" si="5"/>
        <v>3.2659574468085109</v>
      </c>
      <c r="T101" s="3">
        <f t="shared" si="5"/>
        <v>4.5</v>
      </c>
      <c r="U101" s="3">
        <f t="shared" si="5"/>
        <v>2.978723404255319</v>
      </c>
      <c r="V101" s="3">
        <f t="shared" si="5"/>
        <v>1.8297872340425532</v>
      </c>
    </row>
    <row r="104" spans="1:22">
      <c r="A104" s="2"/>
    </row>
    <row r="105" spans="1:22">
      <c r="A105" s="2"/>
    </row>
    <row r="106" spans="1:22">
      <c r="E106" t="s">
        <v>39</v>
      </c>
      <c r="F106" t="s">
        <v>40</v>
      </c>
      <c r="G106" t="s">
        <v>41</v>
      </c>
      <c r="H106" t="s">
        <v>42</v>
      </c>
      <c r="I106" t="s">
        <v>43</v>
      </c>
    </row>
    <row r="107" spans="1:22">
      <c r="A107" s="2" t="s">
        <v>35</v>
      </c>
      <c r="B107" s="2"/>
      <c r="C107" s="2"/>
      <c r="D107">
        <v>24</v>
      </c>
      <c r="E107">
        <v>24</v>
      </c>
      <c r="H107">
        <v>16</v>
      </c>
      <c r="I107">
        <v>8</v>
      </c>
    </row>
    <row r="108" spans="1:22">
      <c r="A108" s="2" t="s">
        <v>36</v>
      </c>
      <c r="B108" s="2"/>
      <c r="C108" s="2"/>
      <c r="D108">
        <v>25</v>
      </c>
      <c r="F108">
        <v>25</v>
      </c>
      <c r="H108">
        <v>9</v>
      </c>
      <c r="I108">
        <v>16</v>
      </c>
    </row>
    <row r="109" spans="1:22">
      <c r="A109" s="2" t="s">
        <v>37</v>
      </c>
      <c r="B109" s="2"/>
      <c r="C109" s="2"/>
      <c r="D109">
        <v>22</v>
      </c>
      <c r="G109">
        <v>22</v>
      </c>
      <c r="H109">
        <v>10</v>
      </c>
      <c r="I109">
        <v>12</v>
      </c>
    </row>
    <row r="110" spans="1:22">
      <c r="A110" s="2" t="s">
        <v>38</v>
      </c>
      <c r="B110" s="2"/>
      <c r="C110" s="2"/>
      <c r="D110">
        <v>23</v>
      </c>
      <c r="F110">
        <v>7</v>
      </c>
      <c r="G110">
        <v>16</v>
      </c>
      <c r="I110">
        <v>23</v>
      </c>
    </row>
    <row r="111" spans="1:22">
      <c r="D111">
        <f>SUM(D107:D110)</f>
        <v>94</v>
      </c>
    </row>
  </sheetData>
  <autoFilter ref="A1:V99">
    <sortState ref="A2:V95">
      <sortCondition ref="A2:A95"/>
    </sortState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11"/>
  <sheetViews>
    <sheetView workbookViewId="0">
      <selection sqref="A1:V101"/>
    </sheetView>
  </sheetViews>
  <sheetFormatPr baseColWidth="10" defaultRowHeight="15" outlineLevelRow="2"/>
  <cols>
    <col min="1" max="1" width="22.28515625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outlineLevel="2">
      <c r="A2" t="s">
        <v>23</v>
      </c>
      <c r="B2" t="s">
        <v>28</v>
      </c>
      <c r="C2">
        <v>3</v>
      </c>
      <c r="D2">
        <v>0</v>
      </c>
      <c r="E2">
        <v>1</v>
      </c>
      <c r="F2">
        <v>0</v>
      </c>
      <c r="G2">
        <v>0</v>
      </c>
      <c r="H2">
        <v>3</v>
      </c>
      <c r="I2">
        <v>1</v>
      </c>
      <c r="J2">
        <v>0</v>
      </c>
      <c r="K2">
        <v>2</v>
      </c>
      <c r="L2">
        <v>2</v>
      </c>
      <c r="M2">
        <v>1</v>
      </c>
      <c r="N2">
        <v>1</v>
      </c>
      <c r="O2">
        <v>0</v>
      </c>
      <c r="P2">
        <v>4</v>
      </c>
      <c r="Q2">
        <v>0</v>
      </c>
      <c r="R2">
        <v>0</v>
      </c>
      <c r="S2">
        <v>4</v>
      </c>
      <c r="T2">
        <v>5</v>
      </c>
      <c r="U2">
        <v>2</v>
      </c>
      <c r="V2">
        <v>3</v>
      </c>
    </row>
    <row r="3" spans="1:22" hidden="1" outlineLevel="2">
      <c r="A3" t="s">
        <v>23</v>
      </c>
      <c r="B3" t="s">
        <v>28</v>
      </c>
      <c r="C3">
        <v>2</v>
      </c>
      <c r="D3">
        <v>0</v>
      </c>
      <c r="E3">
        <v>0</v>
      </c>
      <c r="F3">
        <v>0</v>
      </c>
      <c r="G3">
        <v>1</v>
      </c>
      <c r="H3">
        <v>2</v>
      </c>
      <c r="I3">
        <v>0</v>
      </c>
      <c r="J3">
        <v>1</v>
      </c>
      <c r="K3">
        <v>2</v>
      </c>
      <c r="L3">
        <v>2</v>
      </c>
      <c r="M3">
        <v>0</v>
      </c>
      <c r="N3">
        <v>0</v>
      </c>
      <c r="O3">
        <v>0</v>
      </c>
      <c r="P3">
        <v>3</v>
      </c>
      <c r="Q3">
        <v>0</v>
      </c>
      <c r="R3">
        <v>0</v>
      </c>
      <c r="S3">
        <v>4</v>
      </c>
      <c r="T3">
        <v>4</v>
      </c>
      <c r="U3">
        <v>2</v>
      </c>
      <c r="V3">
        <v>3</v>
      </c>
    </row>
    <row r="4" spans="1:22" hidden="1" outlineLevel="2">
      <c r="A4" t="s">
        <v>23</v>
      </c>
      <c r="B4" t="s">
        <v>27</v>
      </c>
      <c r="C4">
        <v>3</v>
      </c>
      <c r="D4">
        <v>1</v>
      </c>
      <c r="E4">
        <v>1</v>
      </c>
      <c r="F4">
        <v>1</v>
      </c>
      <c r="G4">
        <v>0</v>
      </c>
      <c r="H4">
        <v>2</v>
      </c>
      <c r="I4">
        <v>0</v>
      </c>
      <c r="J4">
        <v>1</v>
      </c>
      <c r="K4">
        <v>2</v>
      </c>
      <c r="L4">
        <v>2</v>
      </c>
      <c r="M4">
        <v>1</v>
      </c>
      <c r="N4">
        <v>1</v>
      </c>
      <c r="O4">
        <v>0</v>
      </c>
      <c r="P4">
        <v>3</v>
      </c>
      <c r="Q4">
        <v>0</v>
      </c>
      <c r="R4">
        <v>0</v>
      </c>
      <c r="S4">
        <v>4</v>
      </c>
      <c r="T4">
        <v>4</v>
      </c>
      <c r="U4">
        <v>3</v>
      </c>
      <c r="V4">
        <v>3</v>
      </c>
    </row>
    <row r="5" spans="1:22" hidden="1" outlineLevel="2">
      <c r="A5" t="s">
        <v>23</v>
      </c>
      <c r="B5" t="s">
        <v>28</v>
      </c>
      <c r="C5">
        <v>4</v>
      </c>
      <c r="D5">
        <v>1</v>
      </c>
      <c r="E5">
        <v>0</v>
      </c>
      <c r="F5">
        <v>0</v>
      </c>
      <c r="G5">
        <v>0</v>
      </c>
      <c r="H5">
        <v>2</v>
      </c>
      <c r="I5">
        <v>0</v>
      </c>
      <c r="J5">
        <v>1</v>
      </c>
      <c r="K5">
        <v>2</v>
      </c>
      <c r="L5">
        <v>2</v>
      </c>
      <c r="M5">
        <v>1</v>
      </c>
      <c r="N5">
        <v>1</v>
      </c>
      <c r="O5">
        <v>1</v>
      </c>
      <c r="P5">
        <v>4</v>
      </c>
      <c r="Q5">
        <v>0</v>
      </c>
      <c r="R5">
        <v>0</v>
      </c>
      <c r="S5">
        <v>0</v>
      </c>
      <c r="T5">
        <v>6</v>
      </c>
      <c r="U5">
        <v>3</v>
      </c>
      <c r="V5">
        <v>1</v>
      </c>
    </row>
    <row r="6" spans="1:22" hidden="1" outlineLevel="2">
      <c r="A6" t="s">
        <v>23</v>
      </c>
      <c r="B6" t="s">
        <v>27</v>
      </c>
      <c r="C6">
        <v>2</v>
      </c>
      <c r="D6">
        <v>1</v>
      </c>
      <c r="E6">
        <v>0</v>
      </c>
      <c r="F6">
        <v>0</v>
      </c>
      <c r="G6">
        <v>0</v>
      </c>
      <c r="H6">
        <v>2</v>
      </c>
      <c r="I6">
        <v>0</v>
      </c>
      <c r="J6">
        <v>1</v>
      </c>
      <c r="K6">
        <v>0</v>
      </c>
      <c r="L6">
        <v>2</v>
      </c>
      <c r="M6">
        <v>1</v>
      </c>
      <c r="N6">
        <v>1</v>
      </c>
      <c r="O6">
        <v>0</v>
      </c>
      <c r="P6">
        <v>3</v>
      </c>
      <c r="Q6">
        <v>0</v>
      </c>
      <c r="R6">
        <v>0</v>
      </c>
      <c r="S6">
        <v>4</v>
      </c>
      <c r="T6">
        <v>5</v>
      </c>
      <c r="U6">
        <v>3</v>
      </c>
      <c r="V6">
        <v>2</v>
      </c>
    </row>
    <row r="7" spans="1:22" hidden="1" outlineLevel="2">
      <c r="A7" t="s">
        <v>23</v>
      </c>
      <c r="B7" t="s">
        <v>27</v>
      </c>
      <c r="C7">
        <v>3</v>
      </c>
      <c r="D7">
        <v>1</v>
      </c>
      <c r="E7">
        <v>1</v>
      </c>
      <c r="F7">
        <v>1</v>
      </c>
      <c r="G7">
        <v>0</v>
      </c>
      <c r="H7">
        <v>2</v>
      </c>
      <c r="I7">
        <v>0</v>
      </c>
      <c r="J7">
        <v>0</v>
      </c>
      <c r="K7">
        <v>2</v>
      </c>
      <c r="L7">
        <v>1</v>
      </c>
      <c r="M7">
        <v>0</v>
      </c>
      <c r="N7">
        <v>1</v>
      </c>
      <c r="O7">
        <v>1</v>
      </c>
      <c r="P7">
        <v>4</v>
      </c>
      <c r="Q7">
        <v>0</v>
      </c>
      <c r="R7">
        <v>0</v>
      </c>
      <c r="S7">
        <v>4</v>
      </c>
      <c r="T7">
        <v>4</v>
      </c>
      <c r="U7">
        <v>3</v>
      </c>
      <c r="V7">
        <v>0</v>
      </c>
    </row>
    <row r="8" spans="1:22" hidden="1" outlineLevel="2">
      <c r="A8" t="s">
        <v>23</v>
      </c>
      <c r="B8" t="s">
        <v>27</v>
      </c>
      <c r="C8">
        <v>3</v>
      </c>
      <c r="D8">
        <v>1</v>
      </c>
      <c r="E8">
        <v>0</v>
      </c>
      <c r="F8">
        <v>0</v>
      </c>
      <c r="G8">
        <v>0</v>
      </c>
      <c r="H8">
        <v>2</v>
      </c>
      <c r="I8">
        <v>0</v>
      </c>
      <c r="J8">
        <v>1</v>
      </c>
      <c r="K8">
        <v>2</v>
      </c>
      <c r="L8">
        <v>2</v>
      </c>
      <c r="M8">
        <v>1</v>
      </c>
      <c r="N8">
        <v>0</v>
      </c>
      <c r="O8">
        <v>0</v>
      </c>
      <c r="P8">
        <v>4</v>
      </c>
      <c r="Q8">
        <v>0</v>
      </c>
      <c r="R8">
        <v>0</v>
      </c>
      <c r="S8">
        <v>4</v>
      </c>
      <c r="T8">
        <v>5</v>
      </c>
      <c r="U8">
        <v>3</v>
      </c>
      <c r="V8">
        <v>2</v>
      </c>
    </row>
    <row r="9" spans="1:22" hidden="1" outlineLevel="2">
      <c r="A9" t="s">
        <v>23</v>
      </c>
      <c r="B9" t="s">
        <v>27</v>
      </c>
      <c r="C9">
        <v>1</v>
      </c>
      <c r="D9">
        <v>1</v>
      </c>
      <c r="E9">
        <v>0</v>
      </c>
      <c r="F9">
        <v>0</v>
      </c>
      <c r="G9">
        <v>0</v>
      </c>
      <c r="H9">
        <v>4</v>
      </c>
      <c r="I9">
        <v>0</v>
      </c>
      <c r="J9">
        <v>0</v>
      </c>
      <c r="K9">
        <v>2</v>
      </c>
      <c r="L9">
        <v>2</v>
      </c>
      <c r="M9">
        <v>1</v>
      </c>
      <c r="N9">
        <v>1</v>
      </c>
      <c r="O9">
        <v>0</v>
      </c>
      <c r="P9">
        <v>4</v>
      </c>
      <c r="Q9">
        <v>2</v>
      </c>
      <c r="R9">
        <v>1</v>
      </c>
      <c r="S9">
        <v>0</v>
      </c>
      <c r="T9">
        <v>5</v>
      </c>
      <c r="U9">
        <v>3</v>
      </c>
      <c r="V9">
        <v>2</v>
      </c>
    </row>
    <row r="10" spans="1:22" hidden="1" outlineLevel="2">
      <c r="A10" t="s">
        <v>23</v>
      </c>
      <c r="B10" t="s">
        <v>28</v>
      </c>
      <c r="C10">
        <v>2</v>
      </c>
      <c r="D10">
        <v>1</v>
      </c>
      <c r="E10">
        <v>0</v>
      </c>
      <c r="F10">
        <v>0</v>
      </c>
      <c r="G10">
        <v>0</v>
      </c>
      <c r="H10">
        <v>2</v>
      </c>
      <c r="I10">
        <v>0</v>
      </c>
      <c r="J10">
        <v>1</v>
      </c>
      <c r="K10">
        <v>2</v>
      </c>
      <c r="L10">
        <v>2</v>
      </c>
      <c r="M10">
        <v>1</v>
      </c>
      <c r="N10">
        <v>1</v>
      </c>
      <c r="O10">
        <v>0</v>
      </c>
      <c r="P10">
        <v>4</v>
      </c>
      <c r="Q10">
        <v>0</v>
      </c>
      <c r="R10">
        <v>0</v>
      </c>
      <c r="S10">
        <v>3</v>
      </c>
      <c r="T10">
        <v>3</v>
      </c>
      <c r="U10">
        <v>3</v>
      </c>
      <c r="V10">
        <v>3</v>
      </c>
    </row>
    <row r="11" spans="1:22" hidden="1" outlineLevel="2">
      <c r="A11" t="s">
        <v>23</v>
      </c>
      <c r="B11" t="s">
        <v>27</v>
      </c>
      <c r="C11">
        <v>2</v>
      </c>
      <c r="D11">
        <v>0</v>
      </c>
      <c r="E11">
        <v>0</v>
      </c>
      <c r="F11">
        <v>0</v>
      </c>
      <c r="G11">
        <v>0</v>
      </c>
      <c r="H11">
        <v>2</v>
      </c>
      <c r="I11">
        <v>0</v>
      </c>
      <c r="J11">
        <v>1</v>
      </c>
      <c r="K11">
        <v>2</v>
      </c>
      <c r="L11">
        <v>2</v>
      </c>
      <c r="M11">
        <v>1</v>
      </c>
      <c r="N11">
        <v>1</v>
      </c>
      <c r="O11">
        <v>1</v>
      </c>
      <c r="P11">
        <v>4</v>
      </c>
      <c r="Q11">
        <v>0</v>
      </c>
      <c r="R11">
        <v>0</v>
      </c>
      <c r="S11">
        <v>3</v>
      </c>
      <c r="T11">
        <v>6</v>
      </c>
      <c r="U11">
        <v>3</v>
      </c>
      <c r="V11">
        <v>0</v>
      </c>
    </row>
    <row r="12" spans="1:22" hidden="1" outlineLevel="2">
      <c r="A12" t="s">
        <v>23</v>
      </c>
      <c r="B12" t="s">
        <v>28</v>
      </c>
      <c r="C12">
        <v>2</v>
      </c>
      <c r="D12">
        <v>1</v>
      </c>
      <c r="E12">
        <v>0</v>
      </c>
      <c r="F12">
        <v>1</v>
      </c>
      <c r="G12">
        <v>0</v>
      </c>
      <c r="H12">
        <v>2</v>
      </c>
      <c r="I12">
        <v>0</v>
      </c>
      <c r="J12">
        <v>1</v>
      </c>
      <c r="K12">
        <v>2</v>
      </c>
      <c r="L12">
        <v>2</v>
      </c>
      <c r="M12">
        <v>1</v>
      </c>
      <c r="N12">
        <v>1</v>
      </c>
      <c r="O12">
        <v>0</v>
      </c>
      <c r="P12">
        <v>4</v>
      </c>
      <c r="Q12">
        <v>0</v>
      </c>
      <c r="R12">
        <v>0</v>
      </c>
      <c r="S12">
        <v>4</v>
      </c>
      <c r="T12">
        <v>2</v>
      </c>
      <c r="U12">
        <v>3</v>
      </c>
      <c r="V12">
        <v>3</v>
      </c>
    </row>
    <row r="13" spans="1:22" hidden="1" outlineLevel="2">
      <c r="A13" t="s">
        <v>23</v>
      </c>
      <c r="B13" t="s">
        <v>27</v>
      </c>
      <c r="C13">
        <v>3</v>
      </c>
      <c r="D13">
        <v>1</v>
      </c>
      <c r="E13">
        <v>0</v>
      </c>
      <c r="F13">
        <v>0</v>
      </c>
      <c r="G13">
        <v>0</v>
      </c>
      <c r="H13">
        <v>2</v>
      </c>
      <c r="I13">
        <v>0</v>
      </c>
      <c r="J13">
        <v>0</v>
      </c>
      <c r="K13">
        <v>2</v>
      </c>
      <c r="L13">
        <v>2</v>
      </c>
      <c r="M13">
        <v>0</v>
      </c>
      <c r="N13">
        <v>1</v>
      </c>
      <c r="O13">
        <v>1</v>
      </c>
      <c r="P13">
        <v>4</v>
      </c>
      <c r="Q13">
        <v>0</v>
      </c>
      <c r="R13">
        <v>0</v>
      </c>
      <c r="S13">
        <v>4</v>
      </c>
      <c r="T13">
        <v>2</v>
      </c>
      <c r="U13">
        <v>3</v>
      </c>
      <c r="V13">
        <v>0</v>
      </c>
    </row>
    <row r="14" spans="1:22" hidden="1" outlineLevel="2">
      <c r="A14" t="s">
        <v>23</v>
      </c>
      <c r="B14" t="s">
        <v>28</v>
      </c>
      <c r="C14">
        <v>4</v>
      </c>
      <c r="D14">
        <v>0</v>
      </c>
      <c r="E14">
        <v>1</v>
      </c>
      <c r="F14">
        <v>0</v>
      </c>
      <c r="G14">
        <v>1</v>
      </c>
      <c r="H14">
        <v>4</v>
      </c>
      <c r="I14">
        <v>0</v>
      </c>
      <c r="J14">
        <v>1</v>
      </c>
      <c r="K14">
        <v>2</v>
      </c>
      <c r="L14">
        <v>2</v>
      </c>
      <c r="M14">
        <v>0</v>
      </c>
      <c r="N14">
        <v>1</v>
      </c>
      <c r="O14">
        <v>1</v>
      </c>
      <c r="P14">
        <v>4</v>
      </c>
      <c r="Q14">
        <v>1</v>
      </c>
      <c r="R14">
        <v>0</v>
      </c>
      <c r="S14">
        <v>3</v>
      </c>
      <c r="T14">
        <v>5</v>
      </c>
      <c r="U14">
        <v>3</v>
      </c>
      <c r="V14">
        <v>0</v>
      </c>
    </row>
    <row r="15" spans="1:22" hidden="1" outlineLevel="2">
      <c r="A15" t="s">
        <v>23</v>
      </c>
      <c r="B15" t="s">
        <v>27</v>
      </c>
      <c r="C15">
        <v>3</v>
      </c>
      <c r="D15">
        <v>1</v>
      </c>
      <c r="E15">
        <v>0</v>
      </c>
      <c r="F15">
        <v>0</v>
      </c>
      <c r="G15">
        <v>0</v>
      </c>
      <c r="H15">
        <v>1</v>
      </c>
      <c r="I15">
        <v>0</v>
      </c>
      <c r="J15">
        <v>1</v>
      </c>
      <c r="K15">
        <v>2</v>
      </c>
      <c r="L15">
        <v>2</v>
      </c>
      <c r="M15">
        <v>0</v>
      </c>
      <c r="N15">
        <v>0</v>
      </c>
      <c r="O15">
        <v>0</v>
      </c>
      <c r="P15">
        <v>3</v>
      </c>
      <c r="Q15">
        <v>0</v>
      </c>
      <c r="R15">
        <v>0</v>
      </c>
      <c r="S15">
        <v>4</v>
      </c>
      <c r="T15">
        <v>5</v>
      </c>
      <c r="U15">
        <v>3</v>
      </c>
      <c r="V15">
        <v>2</v>
      </c>
    </row>
    <row r="16" spans="1:22" hidden="1" outlineLevel="2">
      <c r="A16" t="s">
        <v>23</v>
      </c>
      <c r="B16" t="s">
        <v>27</v>
      </c>
      <c r="C16">
        <v>1</v>
      </c>
      <c r="D16">
        <v>1</v>
      </c>
      <c r="E16">
        <v>0</v>
      </c>
      <c r="F16">
        <v>0</v>
      </c>
      <c r="G16">
        <v>0</v>
      </c>
      <c r="H16">
        <v>2</v>
      </c>
      <c r="I16">
        <v>0</v>
      </c>
      <c r="J16">
        <v>1</v>
      </c>
      <c r="K16">
        <v>0</v>
      </c>
      <c r="L16">
        <v>1</v>
      </c>
      <c r="M16">
        <v>0</v>
      </c>
      <c r="N16">
        <v>1</v>
      </c>
      <c r="O16">
        <v>1</v>
      </c>
      <c r="P16">
        <v>3</v>
      </c>
      <c r="Q16">
        <v>0</v>
      </c>
      <c r="R16">
        <v>0</v>
      </c>
      <c r="S16">
        <v>2</v>
      </c>
      <c r="T16">
        <v>3</v>
      </c>
      <c r="U16">
        <v>3</v>
      </c>
      <c r="V16">
        <v>0</v>
      </c>
    </row>
    <row r="17" spans="1:22" hidden="1" outlineLevel="2">
      <c r="A17" t="s">
        <v>23</v>
      </c>
      <c r="B17" t="s">
        <v>27</v>
      </c>
      <c r="C17">
        <v>1</v>
      </c>
      <c r="D17">
        <v>1</v>
      </c>
      <c r="E17">
        <v>0</v>
      </c>
      <c r="F17">
        <v>0</v>
      </c>
      <c r="G17">
        <v>0</v>
      </c>
      <c r="H17">
        <v>2</v>
      </c>
      <c r="I17">
        <v>0</v>
      </c>
      <c r="J17">
        <v>1</v>
      </c>
      <c r="K17">
        <v>2</v>
      </c>
      <c r="L17">
        <v>2</v>
      </c>
      <c r="M17">
        <v>1</v>
      </c>
      <c r="N17">
        <v>1</v>
      </c>
      <c r="O17">
        <v>0</v>
      </c>
      <c r="P17">
        <v>4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</row>
    <row r="18" spans="1:22" hidden="1" outlineLevel="2">
      <c r="A18" t="s">
        <v>23</v>
      </c>
      <c r="B18" t="s">
        <v>28</v>
      </c>
      <c r="C18">
        <v>2</v>
      </c>
      <c r="D18">
        <v>1</v>
      </c>
      <c r="E18">
        <v>0</v>
      </c>
      <c r="F18">
        <v>0</v>
      </c>
      <c r="G18">
        <v>0</v>
      </c>
      <c r="H18">
        <v>1</v>
      </c>
      <c r="I18">
        <v>0</v>
      </c>
      <c r="J18">
        <v>1</v>
      </c>
      <c r="K18">
        <v>2</v>
      </c>
      <c r="L18">
        <v>2</v>
      </c>
      <c r="M18">
        <v>0</v>
      </c>
      <c r="N18">
        <v>1</v>
      </c>
      <c r="O18">
        <v>0</v>
      </c>
      <c r="P18">
        <v>3</v>
      </c>
      <c r="Q18">
        <v>0</v>
      </c>
      <c r="R18">
        <v>0</v>
      </c>
      <c r="S18">
        <v>0</v>
      </c>
      <c r="T18">
        <v>3</v>
      </c>
      <c r="U18">
        <v>2</v>
      </c>
      <c r="V18">
        <v>0</v>
      </c>
    </row>
    <row r="19" spans="1:22" hidden="1" outlineLevel="2">
      <c r="A19" t="s">
        <v>23</v>
      </c>
      <c r="B19" t="s">
        <v>27</v>
      </c>
      <c r="C19">
        <v>3</v>
      </c>
      <c r="D19">
        <v>1</v>
      </c>
      <c r="E19">
        <v>0</v>
      </c>
      <c r="F19">
        <v>0</v>
      </c>
      <c r="G19">
        <v>0</v>
      </c>
      <c r="H19">
        <v>2</v>
      </c>
      <c r="I19">
        <v>0</v>
      </c>
      <c r="J19">
        <v>0</v>
      </c>
      <c r="K19">
        <v>2</v>
      </c>
      <c r="L19">
        <v>2</v>
      </c>
      <c r="M19">
        <v>1</v>
      </c>
      <c r="N19">
        <v>1</v>
      </c>
      <c r="O19">
        <v>0</v>
      </c>
      <c r="P19">
        <v>4</v>
      </c>
      <c r="Q19">
        <v>0</v>
      </c>
      <c r="R19">
        <v>0</v>
      </c>
      <c r="S19">
        <v>4</v>
      </c>
      <c r="T19">
        <v>0</v>
      </c>
      <c r="U19">
        <v>0</v>
      </c>
      <c r="V19">
        <v>0</v>
      </c>
    </row>
    <row r="20" spans="1:22" hidden="1" outlineLevel="2">
      <c r="A20" t="s">
        <v>23</v>
      </c>
      <c r="B20" t="s">
        <v>27</v>
      </c>
      <c r="C20">
        <v>2</v>
      </c>
      <c r="D20">
        <v>1</v>
      </c>
      <c r="E20">
        <v>0</v>
      </c>
      <c r="F20">
        <v>0</v>
      </c>
      <c r="G20">
        <v>0</v>
      </c>
      <c r="H20">
        <v>2</v>
      </c>
      <c r="I20">
        <v>0</v>
      </c>
      <c r="J20">
        <v>1</v>
      </c>
      <c r="K20">
        <v>2</v>
      </c>
      <c r="L20">
        <v>2</v>
      </c>
      <c r="M20">
        <v>0</v>
      </c>
      <c r="N20">
        <v>1</v>
      </c>
      <c r="O20">
        <v>0</v>
      </c>
      <c r="P20">
        <v>4</v>
      </c>
      <c r="Q20">
        <v>0</v>
      </c>
      <c r="R20">
        <v>0</v>
      </c>
      <c r="S20">
        <v>0</v>
      </c>
      <c r="T20">
        <v>3</v>
      </c>
      <c r="U20">
        <v>3</v>
      </c>
      <c r="V20">
        <v>0</v>
      </c>
    </row>
    <row r="21" spans="1:22" hidden="1" outlineLevel="2">
      <c r="A21" t="s">
        <v>23</v>
      </c>
      <c r="B21" t="s">
        <v>27</v>
      </c>
      <c r="C21">
        <v>3</v>
      </c>
      <c r="D21">
        <v>1</v>
      </c>
      <c r="E21">
        <v>1</v>
      </c>
      <c r="F21">
        <v>0</v>
      </c>
      <c r="G21">
        <v>0</v>
      </c>
      <c r="H21">
        <v>2</v>
      </c>
      <c r="I21">
        <v>0</v>
      </c>
      <c r="J21">
        <v>0</v>
      </c>
      <c r="K21">
        <v>2</v>
      </c>
      <c r="L21">
        <v>2</v>
      </c>
      <c r="M21">
        <v>1</v>
      </c>
      <c r="N21">
        <v>1</v>
      </c>
      <c r="O21">
        <v>1</v>
      </c>
      <c r="P21">
        <v>4</v>
      </c>
      <c r="Q21">
        <v>2</v>
      </c>
      <c r="R21">
        <v>1</v>
      </c>
      <c r="S21">
        <v>4</v>
      </c>
      <c r="T21">
        <v>4</v>
      </c>
      <c r="U21">
        <v>3</v>
      </c>
      <c r="V21">
        <v>2</v>
      </c>
    </row>
    <row r="22" spans="1:22" hidden="1" outlineLevel="2">
      <c r="A22" t="s">
        <v>23</v>
      </c>
      <c r="B22" t="s">
        <v>27</v>
      </c>
      <c r="C22">
        <v>2</v>
      </c>
      <c r="D22">
        <v>1</v>
      </c>
      <c r="E22">
        <v>1</v>
      </c>
      <c r="F22">
        <v>0</v>
      </c>
      <c r="G22">
        <v>0</v>
      </c>
      <c r="H22">
        <v>1</v>
      </c>
      <c r="I22">
        <v>0</v>
      </c>
      <c r="J22">
        <v>1</v>
      </c>
      <c r="K22">
        <v>2</v>
      </c>
      <c r="L22">
        <v>2</v>
      </c>
      <c r="M22">
        <v>1</v>
      </c>
      <c r="N22">
        <v>1</v>
      </c>
      <c r="O22">
        <v>0</v>
      </c>
      <c r="P22">
        <v>3</v>
      </c>
      <c r="Q22">
        <v>0</v>
      </c>
      <c r="R22">
        <v>0</v>
      </c>
      <c r="S22">
        <v>1</v>
      </c>
      <c r="T22">
        <v>4</v>
      </c>
      <c r="U22">
        <v>3</v>
      </c>
      <c r="V22">
        <v>0</v>
      </c>
    </row>
    <row r="23" spans="1:22" hidden="1" outlineLevel="2">
      <c r="A23" t="s">
        <v>23</v>
      </c>
      <c r="B23" t="s">
        <v>27</v>
      </c>
      <c r="C23">
        <v>2</v>
      </c>
      <c r="D23">
        <v>1</v>
      </c>
      <c r="E23">
        <v>1</v>
      </c>
      <c r="F23">
        <v>0</v>
      </c>
      <c r="G23">
        <v>0</v>
      </c>
      <c r="H23">
        <v>2</v>
      </c>
      <c r="I23">
        <v>0</v>
      </c>
      <c r="J23">
        <v>1</v>
      </c>
      <c r="K23">
        <v>2</v>
      </c>
      <c r="L23">
        <v>1</v>
      </c>
      <c r="M23">
        <v>1</v>
      </c>
      <c r="N23">
        <v>1</v>
      </c>
      <c r="O23">
        <v>1</v>
      </c>
      <c r="P23">
        <v>4</v>
      </c>
      <c r="Q23">
        <v>2</v>
      </c>
      <c r="R23">
        <v>1</v>
      </c>
      <c r="S23">
        <v>3</v>
      </c>
      <c r="T23">
        <v>5</v>
      </c>
      <c r="U23">
        <v>3</v>
      </c>
      <c r="V23">
        <v>2</v>
      </c>
    </row>
    <row r="24" spans="1:22" hidden="1" outlineLevel="2">
      <c r="A24" t="s">
        <v>23</v>
      </c>
      <c r="B24" t="s">
        <v>27</v>
      </c>
      <c r="C24">
        <v>3</v>
      </c>
      <c r="D24">
        <v>1</v>
      </c>
      <c r="E24">
        <v>1</v>
      </c>
      <c r="F24">
        <v>0</v>
      </c>
      <c r="G24">
        <v>1</v>
      </c>
      <c r="H24">
        <v>1</v>
      </c>
      <c r="I24">
        <v>0</v>
      </c>
      <c r="J24">
        <v>0</v>
      </c>
      <c r="K24">
        <v>2</v>
      </c>
      <c r="L24">
        <v>1</v>
      </c>
      <c r="M24">
        <v>0</v>
      </c>
      <c r="N24">
        <v>1</v>
      </c>
      <c r="O24">
        <v>0</v>
      </c>
      <c r="P24">
        <v>4</v>
      </c>
      <c r="Q24">
        <v>0</v>
      </c>
      <c r="R24">
        <v>0</v>
      </c>
      <c r="S24">
        <v>4</v>
      </c>
      <c r="T24">
        <v>5</v>
      </c>
      <c r="U24">
        <v>3</v>
      </c>
      <c r="V24">
        <v>0</v>
      </c>
    </row>
    <row r="25" spans="1:22" hidden="1" outlineLevel="2">
      <c r="A25" t="s">
        <v>23</v>
      </c>
      <c r="B25" t="s">
        <v>28</v>
      </c>
      <c r="C25">
        <v>4</v>
      </c>
      <c r="D25">
        <v>0</v>
      </c>
      <c r="E25">
        <v>0</v>
      </c>
      <c r="F25">
        <v>0</v>
      </c>
      <c r="G25">
        <v>0</v>
      </c>
      <c r="H25">
        <v>2</v>
      </c>
      <c r="I25">
        <v>0</v>
      </c>
      <c r="J25">
        <v>1</v>
      </c>
      <c r="K25">
        <v>2</v>
      </c>
      <c r="L25">
        <v>2</v>
      </c>
      <c r="M25">
        <v>0</v>
      </c>
      <c r="N25">
        <v>1</v>
      </c>
      <c r="O25">
        <v>0</v>
      </c>
      <c r="P25">
        <v>4</v>
      </c>
      <c r="Q25">
        <v>0</v>
      </c>
      <c r="R25">
        <v>0</v>
      </c>
      <c r="S25">
        <v>3</v>
      </c>
      <c r="T25">
        <v>6</v>
      </c>
      <c r="U25">
        <v>0</v>
      </c>
      <c r="V25">
        <v>3</v>
      </c>
    </row>
    <row r="26" spans="1:22" outlineLevel="1" collapsed="1">
      <c r="A26" s="1" t="s">
        <v>29</v>
      </c>
      <c r="C26">
        <f t="shared" ref="C26:V26" si="0">SUBTOTAL(9,C2:C25)</f>
        <v>60</v>
      </c>
      <c r="D26">
        <f t="shared" si="0"/>
        <v>19</v>
      </c>
      <c r="E26">
        <f t="shared" si="0"/>
        <v>8</v>
      </c>
      <c r="F26">
        <f t="shared" si="0"/>
        <v>3</v>
      </c>
      <c r="G26">
        <f t="shared" si="0"/>
        <v>3</v>
      </c>
      <c r="H26">
        <f t="shared" si="0"/>
        <v>49</v>
      </c>
      <c r="I26">
        <f t="shared" si="0"/>
        <v>1</v>
      </c>
      <c r="J26">
        <f t="shared" si="0"/>
        <v>17</v>
      </c>
      <c r="K26">
        <f t="shared" si="0"/>
        <v>44</v>
      </c>
      <c r="L26">
        <f t="shared" si="0"/>
        <v>44</v>
      </c>
      <c r="M26">
        <f t="shared" si="0"/>
        <v>14</v>
      </c>
      <c r="N26">
        <f t="shared" si="0"/>
        <v>21</v>
      </c>
      <c r="O26">
        <f t="shared" si="0"/>
        <v>8</v>
      </c>
      <c r="P26">
        <f t="shared" si="0"/>
        <v>89</v>
      </c>
      <c r="Q26">
        <f t="shared" si="0"/>
        <v>7</v>
      </c>
      <c r="R26">
        <f t="shared" si="0"/>
        <v>3</v>
      </c>
      <c r="S26">
        <f t="shared" si="0"/>
        <v>66</v>
      </c>
      <c r="T26">
        <f t="shared" si="0"/>
        <v>94</v>
      </c>
      <c r="U26">
        <f t="shared" si="0"/>
        <v>60</v>
      </c>
      <c r="V26">
        <f t="shared" si="0"/>
        <v>31</v>
      </c>
    </row>
    <row r="27" spans="1:22" hidden="1" outlineLevel="2">
      <c r="A27" t="s">
        <v>22</v>
      </c>
      <c r="B27" t="s">
        <v>27</v>
      </c>
      <c r="C27" s="3">
        <v>0</v>
      </c>
      <c r="D27" s="3">
        <v>1</v>
      </c>
      <c r="E27" s="3">
        <v>0</v>
      </c>
      <c r="F27" s="3">
        <v>0</v>
      </c>
      <c r="G27" s="3">
        <v>1</v>
      </c>
      <c r="H27" s="3">
        <v>1</v>
      </c>
      <c r="I27" s="3">
        <v>0</v>
      </c>
      <c r="J27" s="3">
        <v>1</v>
      </c>
      <c r="K27" s="3">
        <v>2</v>
      </c>
      <c r="L27" s="3">
        <v>1</v>
      </c>
      <c r="M27" s="3">
        <v>1</v>
      </c>
      <c r="N27" s="3">
        <v>1</v>
      </c>
      <c r="O27" s="3">
        <v>1</v>
      </c>
      <c r="P27" s="3">
        <v>4</v>
      </c>
      <c r="Q27" s="3">
        <v>0</v>
      </c>
      <c r="R27" s="3">
        <v>0</v>
      </c>
      <c r="S27" s="3">
        <v>3</v>
      </c>
      <c r="T27" s="3">
        <v>5</v>
      </c>
      <c r="U27" s="3">
        <v>2</v>
      </c>
      <c r="V27" s="3">
        <v>0</v>
      </c>
    </row>
    <row r="28" spans="1:22" hidden="1" outlineLevel="2">
      <c r="A28" t="s">
        <v>22</v>
      </c>
      <c r="B28" t="s">
        <v>28</v>
      </c>
      <c r="C28" s="3">
        <v>2</v>
      </c>
      <c r="D28" s="3">
        <v>1</v>
      </c>
      <c r="E28" s="3">
        <v>1</v>
      </c>
      <c r="F28" s="3">
        <v>0</v>
      </c>
      <c r="G28" s="3">
        <v>0</v>
      </c>
      <c r="H28" s="3">
        <v>2</v>
      </c>
      <c r="I28" s="3">
        <v>0</v>
      </c>
      <c r="J28" s="3">
        <v>1</v>
      </c>
      <c r="K28" s="3">
        <v>2</v>
      </c>
      <c r="L28" s="3">
        <v>2</v>
      </c>
      <c r="M28" s="3">
        <v>0</v>
      </c>
      <c r="N28" s="3">
        <v>1</v>
      </c>
      <c r="O28" s="3">
        <v>0</v>
      </c>
      <c r="P28" s="3">
        <v>4</v>
      </c>
      <c r="Q28" s="3">
        <v>0</v>
      </c>
      <c r="R28" s="3">
        <v>0</v>
      </c>
      <c r="S28" s="3">
        <v>4</v>
      </c>
      <c r="T28" s="3">
        <v>5</v>
      </c>
      <c r="U28" s="3">
        <v>2</v>
      </c>
      <c r="V28" s="3">
        <v>0</v>
      </c>
    </row>
    <row r="29" spans="1:22" hidden="1" outlineLevel="2">
      <c r="A29" t="s">
        <v>22</v>
      </c>
      <c r="B29" t="s">
        <v>27</v>
      </c>
      <c r="C29" s="3">
        <v>4</v>
      </c>
      <c r="D29" s="3">
        <v>1</v>
      </c>
      <c r="E29" s="3">
        <v>0</v>
      </c>
      <c r="F29" s="3">
        <v>0</v>
      </c>
      <c r="G29" s="3">
        <v>1</v>
      </c>
      <c r="H29" s="3">
        <v>2</v>
      </c>
      <c r="I29" s="3">
        <v>0</v>
      </c>
      <c r="J29" s="3">
        <v>1</v>
      </c>
      <c r="K29" s="3">
        <v>2</v>
      </c>
      <c r="L29" s="3">
        <v>2</v>
      </c>
      <c r="M29" s="3">
        <v>1</v>
      </c>
      <c r="N29" s="3">
        <v>1</v>
      </c>
      <c r="O29" s="3">
        <v>0</v>
      </c>
      <c r="P29" s="3">
        <v>4</v>
      </c>
      <c r="Q29" s="3">
        <v>0</v>
      </c>
      <c r="R29" s="3">
        <v>0</v>
      </c>
      <c r="S29" s="3">
        <v>4</v>
      </c>
      <c r="T29" s="3">
        <v>5</v>
      </c>
      <c r="U29" s="3">
        <v>2</v>
      </c>
      <c r="V29" s="3">
        <v>3</v>
      </c>
    </row>
    <row r="30" spans="1:22" hidden="1" outlineLevel="2">
      <c r="A30" t="s">
        <v>22</v>
      </c>
      <c r="B30" t="s">
        <v>27</v>
      </c>
      <c r="C30" s="3">
        <v>0</v>
      </c>
      <c r="D30" s="3">
        <v>0</v>
      </c>
      <c r="E30" s="3">
        <v>0</v>
      </c>
      <c r="F30" s="3">
        <v>0</v>
      </c>
      <c r="G30" s="3">
        <v>1</v>
      </c>
      <c r="H30" s="3">
        <v>1</v>
      </c>
      <c r="I30" s="3">
        <v>0</v>
      </c>
      <c r="J30" s="3">
        <v>0</v>
      </c>
      <c r="K30" s="3">
        <v>1</v>
      </c>
      <c r="L30" s="3">
        <v>1</v>
      </c>
      <c r="M30" s="3">
        <v>0</v>
      </c>
      <c r="N30" s="3">
        <v>1</v>
      </c>
      <c r="O30" s="3">
        <v>0</v>
      </c>
      <c r="P30" s="3">
        <v>4</v>
      </c>
      <c r="Q30" s="3">
        <v>0</v>
      </c>
      <c r="R30" s="3">
        <v>0</v>
      </c>
      <c r="S30" s="3">
        <v>3</v>
      </c>
      <c r="T30" s="3">
        <v>5</v>
      </c>
      <c r="U30" s="3">
        <v>0</v>
      </c>
      <c r="V30" s="3">
        <v>0</v>
      </c>
    </row>
    <row r="31" spans="1:22" hidden="1" outlineLevel="2">
      <c r="A31" t="s">
        <v>22</v>
      </c>
      <c r="B31" t="s">
        <v>28</v>
      </c>
      <c r="C31" s="3">
        <v>3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0</v>
      </c>
      <c r="J31" s="3">
        <v>1</v>
      </c>
      <c r="K31" s="3">
        <v>1</v>
      </c>
      <c r="L31" s="3">
        <v>2</v>
      </c>
      <c r="M31" s="3">
        <v>0</v>
      </c>
      <c r="N31" s="3">
        <v>1</v>
      </c>
      <c r="O31" s="3">
        <v>0</v>
      </c>
      <c r="P31" s="3">
        <v>4</v>
      </c>
      <c r="Q31" s="3">
        <v>0</v>
      </c>
      <c r="R31" s="3">
        <v>0</v>
      </c>
      <c r="S31" s="3">
        <v>1</v>
      </c>
      <c r="T31" s="3">
        <v>0</v>
      </c>
      <c r="U31" s="3">
        <v>0</v>
      </c>
      <c r="V31" s="3">
        <v>0</v>
      </c>
    </row>
    <row r="32" spans="1:22" hidden="1" outlineLevel="2">
      <c r="A32" t="s">
        <v>22</v>
      </c>
      <c r="B32" t="s">
        <v>27</v>
      </c>
      <c r="C32" s="3">
        <v>3</v>
      </c>
      <c r="D32" s="3">
        <v>1</v>
      </c>
      <c r="E32" s="3">
        <v>0</v>
      </c>
      <c r="F32" s="3">
        <v>0</v>
      </c>
      <c r="G32" s="3">
        <v>1</v>
      </c>
      <c r="H32" s="3">
        <v>1</v>
      </c>
      <c r="I32" s="3">
        <v>0</v>
      </c>
      <c r="J32" s="3">
        <v>1</v>
      </c>
      <c r="K32" s="3">
        <v>2</v>
      </c>
      <c r="L32" s="3">
        <v>2</v>
      </c>
      <c r="M32" s="3">
        <v>0</v>
      </c>
      <c r="N32" s="3">
        <v>1</v>
      </c>
      <c r="O32" s="3">
        <v>0</v>
      </c>
      <c r="P32" s="3">
        <v>3</v>
      </c>
      <c r="Q32" s="3">
        <v>0</v>
      </c>
      <c r="R32" s="3">
        <v>0</v>
      </c>
      <c r="S32" s="3">
        <v>4</v>
      </c>
      <c r="T32" s="3">
        <v>1</v>
      </c>
      <c r="U32" s="3">
        <v>0</v>
      </c>
      <c r="V32" s="3">
        <v>3</v>
      </c>
    </row>
    <row r="33" spans="1:22" hidden="1" outlineLevel="2">
      <c r="A33" t="s">
        <v>22</v>
      </c>
      <c r="B33" t="s">
        <v>27</v>
      </c>
      <c r="C33" s="3">
        <v>4</v>
      </c>
      <c r="D33" s="3">
        <v>1</v>
      </c>
      <c r="E33" s="3">
        <v>0</v>
      </c>
      <c r="F33" s="3">
        <v>0</v>
      </c>
      <c r="G33" s="3">
        <v>1</v>
      </c>
      <c r="H33" s="3">
        <v>2</v>
      </c>
      <c r="I33" s="3">
        <v>0</v>
      </c>
      <c r="J33" s="3">
        <v>1</v>
      </c>
      <c r="K33" s="3">
        <v>2</v>
      </c>
      <c r="L33" s="3">
        <v>2</v>
      </c>
      <c r="M33" s="3">
        <v>1</v>
      </c>
      <c r="N33" s="3">
        <v>1</v>
      </c>
      <c r="O33" s="3">
        <v>0</v>
      </c>
      <c r="P33" s="3">
        <v>4</v>
      </c>
      <c r="Q33" s="3">
        <v>0</v>
      </c>
      <c r="R33" s="3">
        <v>0</v>
      </c>
      <c r="S33" s="3">
        <v>2</v>
      </c>
      <c r="T33" s="3">
        <v>4</v>
      </c>
      <c r="U33" s="3">
        <v>2</v>
      </c>
      <c r="V33" s="3">
        <v>0</v>
      </c>
    </row>
    <row r="34" spans="1:22" hidden="1" outlineLevel="2">
      <c r="A34" t="s">
        <v>22</v>
      </c>
      <c r="B34" t="s">
        <v>28</v>
      </c>
      <c r="C34" s="3">
        <v>3</v>
      </c>
      <c r="D34" s="3">
        <v>1</v>
      </c>
      <c r="E34" s="3">
        <v>0</v>
      </c>
      <c r="F34" s="3">
        <v>0</v>
      </c>
      <c r="G34" s="3">
        <v>0</v>
      </c>
      <c r="H34" s="3">
        <v>2</v>
      </c>
      <c r="I34" s="3">
        <v>0</v>
      </c>
      <c r="J34" s="3">
        <v>0</v>
      </c>
      <c r="K34" s="3">
        <v>2</v>
      </c>
      <c r="L34" s="3">
        <v>1</v>
      </c>
      <c r="M34" s="3">
        <v>1</v>
      </c>
      <c r="N34" s="3">
        <v>1</v>
      </c>
      <c r="O34" s="3">
        <v>1</v>
      </c>
      <c r="P34" s="3">
        <v>3</v>
      </c>
      <c r="Q34" s="3">
        <v>0</v>
      </c>
      <c r="R34" s="3">
        <v>0</v>
      </c>
      <c r="S34" s="3">
        <v>4</v>
      </c>
      <c r="T34" s="3">
        <v>5</v>
      </c>
      <c r="U34" s="3">
        <v>3</v>
      </c>
      <c r="V34" s="3">
        <v>0</v>
      </c>
    </row>
    <row r="35" spans="1:22" hidden="1" outlineLevel="2">
      <c r="A35" t="s">
        <v>22</v>
      </c>
      <c r="B35" t="s">
        <v>27</v>
      </c>
      <c r="C35" s="3">
        <v>3</v>
      </c>
      <c r="D35" s="3">
        <v>1</v>
      </c>
      <c r="E35" s="3">
        <v>0</v>
      </c>
      <c r="F35" s="3">
        <v>0</v>
      </c>
      <c r="G35" s="3">
        <v>0</v>
      </c>
      <c r="H35" s="3">
        <v>1</v>
      </c>
      <c r="I35" s="3">
        <v>0</v>
      </c>
      <c r="J35" s="3">
        <v>1</v>
      </c>
      <c r="K35" s="3">
        <v>2</v>
      </c>
      <c r="L35" s="3">
        <v>2</v>
      </c>
      <c r="M35" s="3">
        <v>0</v>
      </c>
      <c r="N35" s="3">
        <v>0</v>
      </c>
      <c r="O35" s="3">
        <v>0</v>
      </c>
      <c r="P35" s="3">
        <v>3</v>
      </c>
      <c r="Q35" s="3">
        <v>0</v>
      </c>
      <c r="R35" s="3">
        <v>0</v>
      </c>
      <c r="S35" s="3">
        <v>4</v>
      </c>
      <c r="T35" s="3">
        <v>5</v>
      </c>
      <c r="U35" s="3">
        <v>2</v>
      </c>
      <c r="V35" s="3">
        <v>1</v>
      </c>
    </row>
    <row r="36" spans="1:22" hidden="1" outlineLevel="2">
      <c r="A36" t="s">
        <v>22</v>
      </c>
      <c r="B36" t="s">
        <v>28</v>
      </c>
      <c r="C36" s="3">
        <v>3</v>
      </c>
      <c r="D36" s="3">
        <v>0</v>
      </c>
      <c r="E36" s="3">
        <v>0</v>
      </c>
      <c r="F36" s="3">
        <v>0</v>
      </c>
      <c r="G36" s="3">
        <v>1</v>
      </c>
      <c r="H36" s="3">
        <v>1</v>
      </c>
      <c r="I36" s="3">
        <v>0</v>
      </c>
      <c r="J36" s="3">
        <v>1</v>
      </c>
      <c r="K36" s="3">
        <v>2</v>
      </c>
      <c r="L36" s="3">
        <v>2</v>
      </c>
      <c r="M36" s="3">
        <v>1</v>
      </c>
      <c r="N36" s="3">
        <v>1</v>
      </c>
      <c r="O36" s="3">
        <v>1</v>
      </c>
      <c r="P36" s="3">
        <v>4</v>
      </c>
      <c r="Q36" s="3">
        <v>0</v>
      </c>
      <c r="R36" s="3">
        <v>0</v>
      </c>
      <c r="S36" s="3">
        <v>1</v>
      </c>
      <c r="T36" s="3">
        <v>0</v>
      </c>
      <c r="U36" s="3">
        <v>3</v>
      </c>
      <c r="V36" s="3">
        <v>3</v>
      </c>
    </row>
    <row r="37" spans="1:22" hidden="1" outlineLevel="2">
      <c r="A37" t="s">
        <v>22</v>
      </c>
      <c r="B37" t="s">
        <v>27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2</v>
      </c>
      <c r="I37" s="3">
        <v>0</v>
      </c>
      <c r="J37" s="3">
        <v>1</v>
      </c>
      <c r="K37" s="3">
        <v>2</v>
      </c>
      <c r="L37" s="3">
        <v>2</v>
      </c>
      <c r="M37" s="3">
        <v>0</v>
      </c>
      <c r="N37" s="3">
        <v>1</v>
      </c>
      <c r="O37" s="3">
        <v>1</v>
      </c>
      <c r="P37" s="3">
        <v>3</v>
      </c>
      <c r="Q37" s="3">
        <v>0</v>
      </c>
      <c r="R37" s="3">
        <v>0</v>
      </c>
      <c r="S37" s="3">
        <v>4</v>
      </c>
      <c r="T37" s="3">
        <v>5</v>
      </c>
      <c r="U37" s="3">
        <v>4</v>
      </c>
      <c r="V37" s="3">
        <v>0</v>
      </c>
    </row>
    <row r="38" spans="1:22" hidden="1" outlineLevel="2">
      <c r="A38" t="s">
        <v>22</v>
      </c>
      <c r="B38" t="s">
        <v>28</v>
      </c>
      <c r="C38" s="3">
        <v>4</v>
      </c>
      <c r="D38" s="3">
        <v>1</v>
      </c>
      <c r="E38" s="3">
        <v>0</v>
      </c>
      <c r="F38" s="3">
        <v>0</v>
      </c>
      <c r="G38" s="3">
        <v>0</v>
      </c>
      <c r="H38" s="3">
        <v>2</v>
      </c>
      <c r="I38" s="3">
        <v>0</v>
      </c>
      <c r="J38" s="3">
        <v>0</v>
      </c>
      <c r="K38" s="3">
        <v>2</v>
      </c>
      <c r="L38" s="3">
        <v>2</v>
      </c>
      <c r="M38" s="3">
        <v>1</v>
      </c>
      <c r="N38" s="3">
        <v>1</v>
      </c>
      <c r="O38" s="3">
        <v>1</v>
      </c>
      <c r="P38" s="3">
        <v>4</v>
      </c>
      <c r="Q38" s="3">
        <v>2</v>
      </c>
      <c r="R38" s="3">
        <v>1</v>
      </c>
      <c r="S38" s="3">
        <v>4</v>
      </c>
      <c r="T38" s="3">
        <v>4</v>
      </c>
      <c r="U38" s="3">
        <v>3</v>
      </c>
      <c r="V38" s="3">
        <v>2</v>
      </c>
    </row>
    <row r="39" spans="1:22" hidden="1" outlineLevel="2">
      <c r="A39" t="s">
        <v>22</v>
      </c>
      <c r="B39" t="s">
        <v>28</v>
      </c>
      <c r="C39" s="3">
        <v>3</v>
      </c>
      <c r="D39" s="3">
        <v>1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1</v>
      </c>
      <c r="K39" s="3">
        <v>1</v>
      </c>
      <c r="L39" s="3">
        <v>2</v>
      </c>
      <c r="M39" s="3">
        <v>1</v>
      </c>
      <c r="N39" s="3">
        <v>1</v>
      </c>
      <c r="O39" s="3">
        <v>0</v>
      </c>
      <c r="P39" s="3">
        <v>4</v>
      </c>
      <c r="Q39" s="3">
        <v>0</v>
      </c>
      <c r="R39" s="3">
        <v>0</v>
      </c>
      <c r="S39" s="3">
        <v>4</v>
      </c>
      <c r="T39" s="3">
        <v>0</v>
      </c>
      <c r="U39" s="3">
        <v>0</v>
      </c>
      <c r="V39" s="3">
        <v>0</v>
      </c>
    </row>
    <row r="40" spans="1:22" hidden="1" outlineLevel="2">
      <c r="A40" t="s">
        <v>22</v>
      </c>
      <c r="B40" t="s">
        <v>28</v>
      </c>
      <c r="C40" s="3">
        <v>1</v>
      </c>
      <c r="D40" s="3">
        <v>1</v>
      </c>
      <c r="E40" s="3">
        <v>1</v>
      </c>
      <c r="F40" s="3">
        <v>0</v>
      </c>
      <c r="G40" s="3">
        <v>0</v>
      </c>
      <c r="H40" s="3">
        <v>3</v>
      </c>
      <c r="I40" s="3">
        <v>1</v>
      </c>
      <c r="J40" s="3">
        <v>0</v>
      </c>
      <c r="K40" s="3">
        <v>2</v>
      </c>
      <c r="L40" s="3">
        <v>2</v>
      </c>
      <c r="M40" s="3">
        <v>1</v>
      </c>
      <c r="N40" s="3">
        <v>1</v>
      </c>
      <c r="O40" s="3">
        <v>1</v>
      </c>
      <c r="P40" s="3">
        <v>4</v>
      </c>
      <c r="Q40" s="3">
        <v>0</v>
      </c>
      <c r="R40" s="3">
        <v>0</v>
      </c>
      <c r="S40" s="3">
        <v>4</v>
      </c>
      <c r="T40" s="3">
        <v>5</v>
      </c>
      <c r="U40" s="3">
        <v>3</v>
      </c>
      <c r="V40" s="3">
        <v>0</v>
      </c>
    </row>
    <row r="41" spans="1:22" hidden="1" outlineLevel="2">
      <c r="A41" t="s">
        <v>22</v>
      </c>
      <c r="B41" t="s">
        <v>28</v>
      </c>
      <c r="C41" s="3">
        <v>3</v>
      </c>
      <c r="D41" s="3">
        <v>1</v>
      </c>
      <c r="E41" s="3">
        <v>0</v>
      </c>
      <c r="F41" s="3">
        <v>0</v>
      </c>
      <c r="G41" s="3">
        <v>1</v>
      </c>
      <c r="H41" s="3">
        <v>1</v>
      </c>
      <c r="I41" s="3">
        <v>0</v>
      </c>
      <c r="J41" s="3">
        <v>1</v>
      </c>
      <c r="K41" s="3">
        <v>1</v>
      </c>
      <c r="L41" s="3">
        <v>2</v>
      </c>
      <c r="M41" s="3">
        <v>0</v>
      </c>
      <c r="N41" s="3">
        <v>0</v>
      </c>
      <c r="O41" s="3">
        <v>0</v>
      </c>
      <c r="P41" s="3">
        <v>3</v>
      </c>
      <c r="Q41" s="3">
        <v>0</v>
      </c>
      <c r="R41" s="3">
        <v>0</v>
      </c>
      <c r="S41" s="3">
        <v>1</v>
      </c>
      <c r="T41" s="3">
        <v>5</v>
      </c>
      <c r="U41" s="3">
        <v>0</v>
      </c>
      <c r="V41" s="3">
        <v>0</v>
      </c>
    </row>
    <row r="42" spans="1:22" hidden="1" outlineLevel="2">
      <c r="A42" t="s">
        <v>22</v>
      </c>
      <c r="B42" t="s">
        <v>28</v>
      </c>
      <c r="C42" s="3">
        <v>4</v>
      </c>
      <c r="D42" s="3">
        <v>1</v>
      </c>
      <c r="E42" s="3">
        <v>0</v>
      </c>
      <c r="F42" s="3">
        <v>0</v>
      </c>
      <c r="G42" s="3">
        <v>0</v>
      </c>
      <c r="H42" s="3">
        <v>2</v>
      </c>
      <c r="I42" s="3">
        <v>0</v>
      </c>
      <c r="J42" s="3">
        <v>0</v>
      </c>
      <c r="K42" s="3">
        <v>2</v>
      </c>
      <c r="L42" s="3">
        <v>2</v>
      </c>
      <c r="M42" s="3">
        <v>0</v>
      </c>
      <c r="N42" s="3">
        <v>1</v>
      </c>
      <c r="O42" s="3">
        <v>0</v>
      </c>
      <c r="P42" s="3">
        <v>4</v>
      </c>
      <c r="Q42" s="3">
        <v>0</v>
      </c>
      <c r="R42" s="3">
        <v>0</v>
      </c>
      <c r="S42" s="3">
        <v>4</v>
      </c>
      <c r="T42" s="3">
        <v>5</v>
      </c>
      <c r="U42" s="3">
        <v>2</v>
      </c>
      <c r="V42" s="3">
        <v>2</v>
      </c>
    </row>
    <row r="43" spans="1:22" hidden="1" outlineLevel="2">
      <c r="A43" t="s">
        <v>22</v>
      </c>
      <c r="B43" t="s">
        <v>28</v>
      </c>
      <c r="C43" s="3">
        <v>3</v>
      </c>
      <c r="D43" s="3">
        <v>0</v>
      </c>
      <c r="E43" s="3">
        <v>0</v>
      </c>
      <c r="F43" s="3">
        <v>0</v>
      </c>
      <c r="G43" s="3">
        <v>0</v>
      </c>
      <c r="H43" s="3">
        <v>2</v>
      </c>
      <c r="I43" s="3">
        <v>0</v>
      </c>
      <c r="J43" s="3">
        <v>0</v>
      </c>
      <c r="K43" s="3">
        <v>0</v>
      </c>
      <c r="L43" s="3">
        <v>2</v>
      </c>
      <c r="M43" s="3">
        <v>0</v>
      </c>
      <c r="N43" s="3">
        <v>1</v>
      </c>
      <c r="O43" s="3">
        <v>1</v>
      </c>
      <c r="P43" s="3">
        <v>4</v>
      </c>
      <c r="Q43" s="3">
        <v>0</v>
      </c>
      <c r="R43" s="3">
        <v>0</v>
      </c>
      <c r="S43" s="3">
        <v>0</v>
      </c>
      <c r="T43" s="3">
        <v>5</v>
      </c>
      <c r="U43" s="3">
        <v>0</v>
      </c>
      <c r="V43" s="3">
        <v>0</v>
      </c>
    </row>
    <row r="44" spans="1:22" hidden="1" outlineLevel="2">
      <c r="A44" t="s">
        <v>22</v>
      </c>
      <c r="B44" t="s">
        <v>28</v>
      </c>
      <c r="C44" s="3">
        <v>3</v>
      </c>
      <c r="D44" s="3">
        <v>1</v>
      </c>
      <c r="E44" s="3">
        <v>1</v>
      </c>
      <c r="F44" s="3">
        <v>1</v>
      </c>
      <c r="G44" s="3">
        <v>0</v>
      </c>
      <c r="H44" s="3">
        <v>1</v>
      </c>
      <c r="I44" s="3">
        <v>0</v>
      </c>
      <c r="J44" s="3">
        <v>0</v>
      </c>
      <c r="K44" s="3">
        <v>2</v>
      </c>
      <c r="L44" s="3">
        <v>2</v>
      </c>
      <c r="M44" s="3">
        <v>1</v>
      </c>
      <c r="N44" s="3">
        <v>0</v>
      </c>
      <c r="O44" s="3">
        <v>1</v>
      </c>
      <c r="P44" s="3">
        <v>3</v>
      </c>
      <c r="Q44" s="3">
        <v>0</v>
      </c>
      <c r="R44" s="3">
        <v>0</v>
      </c>
      <c r="S44" s="3">
        <v>4</v>
      </c>
      <c r="T44" s="3">
        <v>5</v>
      </c>
      <c r="U44" s="3">
        <v>2</v>
      </c>
      <c r="V44" s="3">
        <v>0</v>
      </c>
    </row>
    <row r="45" spans="1:22" hidden="1" outlineLevel="2">
      <c r="A45" t="s">
        <v>22</v>
      </c>
      <c r="B45" t="s">
        <v>28</v>
      </c>
      <c r="C45" s="3">
        <v>4</v>
      </c>
      <c r="D45" s="3">
        <v>1</v>
      </c>
      <c r="E45" s="3">
        <v>0</v>
      </c>
      <c r="F45" s="3">
        <v>0</v>
      </c>
      <c r="G45" s="3">
        <v>0</v>
      </c>
      <c r="H45" s="3">
        <v>2</v>
      </c>
      <c r="I45" s="3">
        <v>0</v>
      </c>
      <c r="J45" s="3">
        <v>1</v>
      </c>
      <c r="K45" s="3">
        <v>2</v>
      </c>
      <c r="L45" s="3">
        <v>2</v>
      </c>
      <c r="M45" s="3">
        <v>1</v>
      </c>
      <c r="N45" s="3">
        <v>1</v>
      </c>
      <c r="O45" s="3">
        <v>0</v>
      </c>
      <c r="P45" s="3">
        <v>4</v>
      </c>
      <c r="Q45" s="3">
        <v>0</v>
      </c>
      <c r="R45" s="3">
        <v>0</v>
      </c>
      <c r="S45" s="3">
        <v>3</v>
      </c>
      <c r="T45" s="3">
        <v>5</v>
      </c>
      <c r="U45" s="3">
        <v>1</v>
      </c>
      <c r="V45" s="3">
        <v>3</v>
      </c>
    </row>
    <row r="46" spans="1:22" hidden="1" outlineLevel="2">
      <c r="A46" t="s">
        <v>22</v>
      </c>
      <c r="B46" t="s">
        <v>28</v>
      </c>
      <c r="C46" s="3">
        <v>4</v>
      </c>
      <c r="D46" s="3">
        <v>1</v>
      </c>
      <c r="E46" s="3">
        <v>0</v>
      </c>
      <c r="F46" s="3">
        <v>0</v>
      </c>
      <c r="G46" s="3">
        <v>0</v>
      </c>
      <c r="H46" s="3">
        <v>1</v>
      </c>
      <c r="I46" s="3">
        <v>0</v>
      </c>
      <c r="J46" s="3">
        <v>0</v>
      </c>
      <c r="K46" s="3">
        <v>2</v>
      </c>
      <c r="L46" s="3">
        <v>2</v>
      </c>
      <c r="M46" s="3">
        <v>1</v>
      </c>
      <c r="N46" s="3">
        <v>1</v>
      </c>
      <c r="O46" s="3">
        <v>0</v>
      </c>
      <c r="P46" s="3">
        <v>4</v>
      </c>
      <c r="Q46" s="3">
        <v>0</v>
      </c>
      <c r="R46" s="3">
        <v>0</v>
      </c>
      <c r="S46" s="3">
        <v>4</v>
      </c>
      <c r="T46" s="3">
        <v>5</v>
      </c>
      <c r="U46" s="3">
        <v>2</v>
      </c>
      <c r="V46" s="3">
        <v>3</v>
      </c>
    </row>
    <row r="47" spans="1:22" hidden="1" outlineLevel="2">
      <c r="A47" t="s">
        <v>22</v>
      </c>
      <c r="B47" t="s">
        <v>28</v>
      </c>
      <c r="C47" s="3">
        <v>4</v>
      </c>
      <c r="D47" s="3">
        <v>1</v>
      </c>
      <c r="E47" s="3">
        <v>0</v>
      </c>
      <c r="F47" s="3">
        <v>1</v>
      </c>
      <c r="G47" s="3">
        <v>1</v>
      </c>
      <c r="H47" s="3">
        <v>2</v>
      </c>
      <c r="I47" s="3">
        <v>0</v>
      </c>
      <c r="J47" s="3">
        <v>1</v>
      </c>
      <c r="K47" s="3">
        <v>2</v>
      </c>
      <c r="L47" s="3">
        <v>2</v>
      </c>
      <c r="M47" s="3">
        <v>1</v>
      </c>
      <c r="N47" s="3">
        <v>1</v>
      </c>
      <c r="O47" s="3">
        <v>1</v>
      </c>
      <c r="P47" s="3">
        <v>4</v>
      </c>
      <c r="Q47" s="3">
        <v>1</v>
      </c>
      <c r="R47" s="3">
        <v>0</v>
      </c>
      <c r="S47" s="3">
        <v>4</v>
      </c>
      <c r="T47" s="3">
        <v>5</v>
      </c>
      <c r="U47" s="3">
        <v>1</v>
      </c>
      <c r="V47" s="3">
        <v>0</v>
      </c>
    </row>
    <row r="48" spans="1:22" hidden="1" outlineLevel="2">
      <c r="A48" t="s">
        <v>22</v>
      </c>
      <c r="B48" t="s">
        <v>27</v>
      </c>
      <c r="C48" s="3">
        <v>3</v>
      </c>
      <c r="D48" s="3">
        <v>1</v>
      </c>
      <c r="E48" s="3">
        <v>0</v>
      </c>
      <c r="F48" s="3">
        <v>0</v>
      </c>
      <c r="G48" s="3">
        <v>1</v>
      </c>
      <c r="H48" s="3">
        <v>1</v>
      </c>
      <c r="I48" s="3">
        <v>0</v>
      </c>
      <c r="J48" s="3">
        <v>1</v>
      </c>
      <c r="K48" s="3">
        <v>2</v>
      </c>
      <c r="L48" s="3">
        <v>2</v>
      </c>
      <c r="M48" s="3">
        <v>0</v>
      </c>
      <c r="N48" s="3">
        <v>1</v>
      </c>
      <c r="O48" s="3">
        <v>1</v>
      </c>
      <c r="P48" s="3">
        <v>4</v>
      </c>
      <c r="Q48" s="3">
        <v>2</v>
      </c>
      <c r="R48" s="3">
        <v>0</v>
      </c>
      <c r="S48" s="3">
        <v>4</v>
      </c>
      <c r="T48" s="3">
        <v>5</v>
      </c>
      <c r="U48" s="3">
        <v>5</v>
      </c>
      <c r="V48" s="3">
        <v>3</v>
      </c>
    </row>
    <row r="49" spans="1:22" hidden="1" outlineLevel="2">
      <c r="A49" t="s">
        <v>22</v>
      </c>
      <c r="B49" t="s">
        <v>27</v>
      </c>
      <c r="C49" s="3">
        <v>3</v>
      </c>
      <c r="D49" s="3">
        <v>1</v>
      </c>
      <c r="E49" s="3">
        <v>1</v>
      </c>
      <c r="F49" s="3">
        <v>0</v>
      </c>
      <c r="G49" s="3">
        <v>0</v>
      </c>
      <c r="H49" s="3">
        <v>2</v>
      </c>
      <c r="I49" s="3">
        <v>0</v>
      </c>
      <c r="J49" s="3">
        <v>1</v>
      </c>
      <c r="K49" s="3">
        <v>2</v>
      </c>
      <c r="L49" s="3">
        <v>2</v>
      </c>
      <c r="M49" s="3">
        <v>0</v>
      </c>
      <c r="N49" s="3">
        <v>1</v>
      </c>
      <c r="O49" s="3">
        <v>0</v>
      </c>
      <c r="P49" s="3">
        <v>4</v>
      </c>
      <c r="Q49" s="3">
        <v>0</v>
      </c>
      <c r="R49" s="3">
        <v>0</v>
      </c>
      <c r="S49" s="3">
        <v>4</v>
      </c>
      <c r="T49" s="3">
        <v>5</v>
      </c>
      <c r="U49" s="3">
        <v>4</v>
      </c>
      <c r="V49" s="3">
        <v>3</v>
      </c>
    </row>
    <row r="50" spans="1:22" hidden="1" outlineLevel="2">
      <c r="A50" t="s">
        <v>22</v>
      </c>
      <c r="B50" t="s">
        <v>28</v>
      </c>
      <c r="C50" s="3">
        <v>2</v>
      </c>
      <c r="D50" s="3">
        <v>1</v>
      </c>
      <c r="E50" s="3">
        <v>1</v>
      </c>
      <c r="F50" s="3">
        <v>1</v>
      </c>
      <c r="G50" s="3">
        <v>0</v>
      </c>
      <c r="H50" s="3">
        <v>1</v>
      </c>
      <c r="I50" s="3">
        <v>1</v>
      </c>
      <c r="J50" s="3">
        <v>0</v>
      </c>
      <c r="K50" s="3">
        <v>2</v>
      </c>
      <c r="L50" s="3">
        <v>2</v>
      </c>
      <c r="M50" s="3">
        <v>1</v>
      </c>
      <c r="N50" s="3">
        <v>1</v>
      </c>
      <c r="O50" s="3">
        <v>1</v>
      </c>
      <c r="P50" s="3">
        <v>4</v>
      </c>
      <c r="Q50" s="3">
        <v>0</v>
      </c>
      <c r="R50" s="3">
        <v>0</v>
      </c>
      <c r="S50" s="3">
        <v>1</v>
      </c>
      <c r="T50" s="3">
        <v>5</v>
      </c>
      <c r="U50" s="3">
        <v>2</v>
      </c>
      <c r="V50" s="3">
        <v>3</v>
      </c>
    </row>
    <row r="51" spans="1:22" hidden="1" outlineLevel="2">
      <c r="A51" t="s">
        <v>22</v>
      </c>
      <c r="B51" t="s">
        <v>28</v>
      </c>
      <c r="C51" s="3">
        <v>2</v>
      </c>
      <c r="D51" s="3">
        <v>1</v>
      </c>
      <c r="E51" s="3">
        <v>1</v>
      </c>
      <c r="F51" s="3">
        <v>0</v>
      </c>
      <c r="G51" s="3">
        <v>0</v>
      </c>
      <c r="H51" s="3">
        <v>2</v>
      </c>
      <c r="I51" s="3">
        <v>0</v>
      </c>
      <c r="J51" s="3">
        <v>1</v>
      </c>
      <c r="K51" s="3">
        <v>2</v>
      </c>
      <c r="L51" s="3">
        <v>0</v>
      </c>
      <c r="M51" s="3">
        <v>1</v>
      </c>
      <c r="N51" s="3">
        <v>1</v>
      </c>
      <c r="O51" s="3">
        <v>0</v>
      </c>
      <c r="P51" s="3">
        <v>3</v>
      </c>
      <c r="Q51" s="3">
        <v>0</v>
      </c>
      <c r="R51" s="3">
        <v>0</v>
      </c>
      <c r="S51" s="3">
        <v>0</v>
      </c>
      <c r="T51" s="3">
        <v>5</v>
      </c>
      <c r="U51" s="3">
        <v>0</v>
      </c>
      <c r="V51" s="3">
        <v>0</v>
      </c>
    </row>
    <row r="52" spans="1:22" outlineLevel="1" collapsed="1">
      <c r="A52" s="2" t="s">
        <v>30</v>
      </c>
      <c r="C52" s="3">
        <f t="shared" ref="C52:V52" si="1">SUBTOTAL(9,C27:C51)</f>
        <v>69</v>
      </c>
      <c r="D52" s="3">
        <f t="shared" si="1"/>
        <v>21</v>
      </c>
      <c r="E52" s="3">
        <f t="shared" si="1"/>
        <v>7</v>
      </c>
      <c r="F52" s="3">
        <f t="shared" si="1"/>
        <v>4</v>
      </c>
      <c r="G52" s="3">
        <f t="shared" si="1"/>
        <v>10</v>
      </c>
      <c r="H52" s="3">
        <f t="shared" si="1"/>
        <v>39</v>
      </c>
      <c r="I52" s="3">
        <f t="shared" si="1"/>
        <v>2</v>
      </c>
      <c r="J52" s="3">
        <f t="shared" si="1"/>
        <v>16</v>
      </c>
      <c r="K52" s="3">
        <f t="shared" si="1"/>
        <v>44</v>
      </c>
      <c r="L52" s="3">
        <f t="shared" si="1"/>
        <v>45</v>
      </c>
      <c r="M52" s="3">
        <f t="shared" si="1"/>
        <v>14</v>
      </c>
      <c r="N52" s="3">
        <f t="shared" si="1"/>
        <v>22</v>
      </c>
      <c r="O52" s="3">
        <f t="shared" si="1"/>
        <v>11</v>
      </c>
      <c r="P52" s="3">
        <f t="shared" si="1"/>
        <v>93</v>
      </c>
      <c r="Q52" s="3">
        <f t="shared" si="1"/>
        <v>5</v>
      </c>
      <c r="R52" s="3">
        <f t="shared" si="1"/>
        <v>1</v>
      </c>
      <c r="S52" s="3">
        <f t="shared" si="1"/>
        <v>75</v>
      </c>
      <c r="T52" s="3">
        <f t="shared" si="1"/>
        <v>104</v>
      </c>
      <c r="U52" s="3">
        <f t="shared" si="1"/>
        <v>45</v>
      </c>
      <c r="V52" s="3">
        <f t="shared" si="1"/>
        <v>29</v>
      </c>
    </row>
    <row r="53" spans="1:22" hidden="1" outlineLevel="2">
      <c r="A53" t="s">
        <v>24</v>
      </c>
      <c r="B53" t="s">
        <v>27</v>
      </c>
      <c r="C53" s="3">
        <v>4</v>
      </c>
      <c r="D53" s="3">
        <v>1</v>
      </c>
      <c r="E53" s="3">
        <v>1</v>
      </c>
      <c r="F53" s="3">
        <v>1</v>
      </c>
      <c r="G53" s="3">
        <v>0</v>
      </c>
      <c r="H53" s="3">
        <v>3</v>
      </c>
      <c r="I53" s="3">
        <v>1</v>
      </c>
      <c r="J53" s="3">
        <v>1</v>
      </c>
      <c r="K53" s="3">
        <v>2</v>
      </c>
      <c r="L53" s="3">
        <v>2</v>
      </c>
      <c r="M53" s="3">
        <v>0</v>
      </c>
      <c r="N53" s="3">
        <v>1</v>
      </c>
      <c r="O53" s="3">
        <v>1</v>
      </c>
      <c r="P53" s="3">
        <v>4</v>
      </c>
      <c r="Q53" s="3">
        <v>2</v>
      </c>
      <c r="R53" s="3">
        <v>1</v>
      </c>
      <c r="S53" s="3">
        <v>2</v>
      </c>
      <c r="T53" s="3">
        <v>0</v>
      </c>
      <c r="U53" s="3">
        <v>0</v>
      </c>
      <c r="V53" s="3">
        <v>0</v>
      </c>
    </row>
    <row r="54" spans="1:22" hidden="1" outlineLevel="2">
      <c r="A54" t="s">
        <v>24</v>
      </c>
      <c r="B54" t="s">
        <v>27</v>
      </c>
      <c r="C54" s="3">
        <v>3</v>
      </c>
      <c r="D54" s="3">
        <v>1</v>
      </c>
      <c r="E54" s="3">
        <v>1</v>
      </c>
      <c r="F54" s="3">
        <v>1</v>
      </c>
      <c r="G54" s="3">
        <v>1</v>
      </c>
      <c r="H54" s="3">
        <v>2</v>
      </c>
      <c r="I54" s="3">
        <v>1</v>
      </c>
      <c r="J54" s="3">
        <v>1</v>
      </c>
      <c r="K54" s="3">
        <v>2</v>
      </c>
      <c r="L54" s="3">
        <v>2</v>
      </c>
      <c r="M54" s="3">
        <v>1</v>
      </c>
      <c r="N54" s="3">
        <v>1</v>
      </c>
      <c r="O54" s="3">
        <v>0</v>
      </c>
      <c r="P54" s="3">
        <v>4</v>
      </c>
      <c r="Q54" s="3">
        <v>0</v>
      </c>
      <c r="R54" s="3">
        <v>1</v>
      </c>
      <c r="S54" s="3">
        <v>4</v>
      </c>
      <c r="T54" s="3">
        <v>6</v>
      </c>
      <c r="U54" s="3">
        <v>5</v>
      </c>
      <c r="V54" s="3">
        <v>3</v>
      </c>
    </row>
    <row r="55" spans="1:22" hidden="1" outlineLevel="2">
      <c r="A55" t="s">
        <v>24</v>
      </c>
      <c r="B55" t="s">
        <v>27</v>
      </c>
      <c r="C55" s="3">
        <v>3</v>
      </c>
      <c r="D55" s="3">
        <v>1</v>
      </c>
      <c r="E55" s="3">
        <v>1</v>
      </c>
      <c r="F55" s="3">
        <v>1</v>
      </c>
      <c r="G55" s="3">
        <v>0</v>
      </c>
      <c r="H55" s="3">
        <v>2</v>
      </c>
      <c r="I55" s="3">
        <v>1</v>
      </c>
      <c r="J55" s="3">
        <v>0</v>
      </c>
      <c r="K55" s="3">
        <v>2</v>
      </c>
      <c r="L55" s="3">
        <v>1</v>
      </c>
      <c r="M55" s="3">
        <v>1</v>
      </c>
      <c r="N55" s="3">
        <v>1</v>
      </c>
      <c r="O55" s="3">
        <v>0</v>
      </c>
      <c r="P55" s="3">
        <v>4</v>
      </c>
      <c r="Q55" s="3">
        <v>2</v>
      </c>
      <c r="R55" s="3">
        <v>1</v>
      </c>
      <c r="S55" s="3">
        <v>4</v>
      </c>
      <c r="T55" s="3">
        <v>6</v>
      </c>
      <c r="U55" s="3">
        <v>5</v>
      </c>
      <c r="V55" s="3">
        <v>3</v>
      </c>
    </row>
    <row r="56" spans="1:22" hidden="1" outlineLevel="2">
      <c r="A56" t="s">
        <v>24</v>
      </c>
      <c r="B56" t="s">
        <v>28</v>
      </c>
      <c r="C56" s="3">
        <v>3</v>
      </c>
      <c r="D56" s="3">
        <v>1</v>
      </c>
      <c r="E56" s="3">
        <v>0</v>
      </c>
      <c r="F56" s="3">
        <v>1</v>
      </c>
      <c r="G56" s="3">
        <v>1</v>
      </c>
      <c r="H56" s="3">
        <v>3</v>
      </c>
      <c r="I56" s="3">
        <v>1</v>
      </c>
      <c r="J56" s="3">
        <v>1</v>
      </c>
      <c r="K56" s="3">
        <v>2</v>
      </c>
      <c r="L56" s="3">
        <v>2</v>
      </c>
      <c r="M56" s="3">
        <v>0</v>
      </c>
      <c r="N56" s="3">
        <v>1</v>
      </c>
      <c r="O56" s="3">
        <v>0</v>
      </c>
      <c r="P56" s="3">
        <v>4</v>
      </c>
      <c r="Q56" s="3">
        <v>2</v>
      </c>
      <c r="R56" s="3">
        <v>0</v>
      </c>
      <c r="S56" s="3">
        <v>4</v>
      </c>
      <c r="T56" s="3">
        <v>6</v>
      </c>
      <c r="U56" s="3">
        <v>1</v>
      </c>
      <c r="V56" s="3">
        <v>3</v>
      </c>
    </row>
    <row r="57" spans="1:22" hidden="1" outlineLevel="2">
      <c r="A57" t="s">
        <v>24</v>
      </c>
      <c r="B57" t="s">
        <v>28</v>
      </c>
      <c r="C57" s="3">
        <v>4</v>
      </c>
      <c r="D57" s="3">
        <v>1</v>
      </c>
      <c r="E57" s="3">
        <v>1</v>
      </c>
      <c r="F57" s="3">
        <v>1</v>
      </c>
      <c r="G57" s="3">
        <v>1</v>
      </c>
      <c r="H57" s="3">
        <v>2</v>
      </c>
      <c r="I57" s="3">
        <v>1</v>
      </c>
      <c r="J57" s="3">
        <v>1</v>
      </c>
      <c r="K57" s="3">
        <v>2</v>
      </c>
      <c r="L57" s="3">
        <v>2</v>
      </c>
      <c r="M57" s="3">
        <v>0</v>
      </c>
      <c r="N57" s="3">
        <v>1</v>
      </c>
      <c r="O57" s="3">
        <v>0</v>
      </c>
      <c r="P57" s="3">
        <v>4</v>
      </c>
      <c r="Q57" s="3">
        <v>2</v>
      </c>
      <c r="R57" s="3">
        <v>1</v>
      </c>
      <c r="S57" s="3">
        <v>4</v>
      </c>
      <c r="T57" s="3">
        <v>6</v>
      </c>
      <c r="U57" s="3">
        <v>5</v>
      </c>
      <c r="V57" s="3">
        <v>3</v>
      </c>
    </row>
    <row r="58" spans="1:22" hidden="1" outlineLevel="2">
      <c r="A58" t="s">
        <v>24</v>
      </c>
      <c r="B58" t="s">
        <v>28</v>
      </c>
      <c r="C58" s="3">
        <v>4</v>
      </c>
      <c r="D58" s="3">
        <v>1</v>
      </c>
      <c r="E58" s="3">
        <v>1</v>
      </c>
      <c r="F58" s="3">
        <v>1</v>
      </c>
      <c r="G58" s="3">
        <v>1</v>
      </c>
      <c r="H58" s="3">
        <v>3</v>
      </c>
      <c r="I58" s="3">
        <v>1</v>
      </c>
      <c r="J58" s="3">
        <v>1</v>
      </c>
      <c r="K58" s="3">
        <v>2</v>
      </c>
      <c r="L58" s="3">
        <v>2</v>
      </c>
      <c r="M58" s="3">
        <v>1</v>
      </c>
      <c r="N58" s="3">
        <v>1</v>
      </c>
      <c r="O58" s="3">
        <v>1</v>
      </c>
      <c r="P58" s="3">
        <v>4</v>
      </c>
      <c r="Q58" s="3">
        <v>2</v>
      </c>
      <c r="R58" s="3">
        <v>1</v>
      </c>
      <c r="S58" s="3">
        <v>4</v>
      </c>
      <c r="T58" s="3">
        <v>6</v>
      </c>
      <c r="U58" s="3">
        <v>5</v>
      </c>
      <c r="V58" s="3">
        <v>3</v>
      </c>
    </row>
    <row r="59" spans="1:22" hidden="1" outlineLevel="2">
      <c r="A59" t="s">
        <v>24</v>
      </c>
      <c r="B59" t="s">
        <v>27</v>
      </c>
      <c r="C59" s="3">
        <v>3</v>
      </c>
      <c r="D59" s="3">
        <v>1</v>
      </c>
      <c r="E59" s="3">
        <v>1</v>
      </c>
      <c r="F59" s="3">
        <v>1</v>
      </c>
      <c r="G59" s="3">
        <v>1</v>
      </c>
      <c r="H59" s="3">
        <v>3</v>
      </c>
      <c r="I59" s="3">
        <v>1</v>
      </c>
      <c r="J59" s="3">
        <v>1</v>
      </c>
      <c r="K59" s="3">
        <v>2</v>
      </c>
      <c r="L59" s="3">
        <v>2</v>
      </c>
      <c r="M59" s="3">
        <v>0</v>
      </c>
      <c r="N59" s="3">
        <v>1</v>
      </c>
      <c r="O59" s="3">
        <v>0</v>
      </c>
      <c r="P59" s="3">
        <v>4</v>
      </c>
      <c r="Q59" s="3">
        <v>2</v>
      </c>
      <c r="R59" s="3">
        <v>1</v>
      </c>
      <c r="S59" s="3">
        <v>4</v>
      </c>
      <c r="T59" s="3">
        <v>6</v>
      </c>
      <c r="U59" s="3">
        <v>5</v>
      </c>
      <c r="V59" s="3">
        <v>3</v>
      </c>
    </row>
    <row r="60" spans="1:22" hidden="1" outlineLevel="2">
      <c r="A60" t="s">
        <v>24</v>
      </c>
      <c r="B60" t="s">
        <v>27</v>
      </c>
      <c r="C60" s="3">
        <v>3</v>
      </c>
      <c r="D60" s="3">
        <v>1</v>
      </c>
      <c r="E60" s="3">
        <v>0</v>
      </c>
      <c r="F60" s="3">
        <v>1</v>
      </c>
      <c r="G60" s="3">
        <v>0</v>
      </c>
      <c r="H60" s="3">
        <v>2</v>
      </c>
      <c r="I60" s="3">
        <v>1</v>
      </c>
      <c r="J60" s="3">
        <v>1</v>
      </c>
      <c r="K60" s="3">
        <v>2</v>
      </c>
      <c r="L60" s="3">
        <v>2</v>
      </c>
      <c r="M60" s="3">
        <v>1</v>
      </c>
      <c r="N60" s="3">
        <v>1</v>
      </c>
      <c r="O60" s="3">
        <v>1</v>
      </c>
      <c r="P60" s="3">
        <v>4</v>
      </c>
      <c r="Q60" s="3">
        <v>2</v>
      </c>
      <c r="R60" s="3">
        <v>0</v>
      </c>
      <c r="S60" s="3">
        <v>4</v>
      </c>
      <c r="T60" s="3">
        <v>6</v>
      </c>
      <c r="U60" s="3">
        <v>5</v>
      </c>
      <c r="V60" s="3">
        <v>3</v>
      </c>
    </row>
    <row r="61" spans="1:22" hidden="1" outlineLevel="2">
      <c r="A61" t="s">
        <v>24</v>
      </c>
      <c r="B61" t="s">
        <v>28</v>
      </c>
      <c r="C61" s="3">
        <v>3</v>
      </c>
      <c r="D61" s="3">
        <v>0</v>
      </c>
      <c r="E61" s="3">
        <v>1</v>
      </c>
      <c r="F61" s="3">
        <v>1</v>
      </c>
      <c r="G61" s="3">
        <v>1</v>
      </c>
      <c r="H61" s="3">
        <v>3</v>
      </c>
      <c r="I61" s="3">
        <v>1</v>
      </c>
      <c r="J61" s="3">
        <v>1</v>
      </c>
      <c r="K61" s="3">
        <v>2</v>
      </c>
      <c r="L61" s="3">
        <v>2</v>
      </c>
      <c r="M61" s="3">
        <v>0</v>
      </c>
      <c r="N61" s="3">
        <v>1</v>
      </c>
      <c r="O61" s="3">
        <v>0</v>
      </c>
      <c r="P61" s="3">
        <v>4</v>
      </c>
      <c r="Q61" s="3">
        <v>2</v>
      </c>
      <c r="R61" s="3">
        <v>1</v>
      </c>
      <c r="S61" s="3">
        <v>4</v>
      </c>
      <c r="T61" s="3">
        <v>6</v>
      </c>
      <c r="U61" s="3">
        <v>5</v>
      </c>
      <c r="V61" s="3">
        <v>3</v>
      </c>
    </row>
    <row r="62" spans="1:22" hidden="1" outlineLevel="2">
      <c r="A62" t="s">
        <v>24</v>
      </c>
      <c r="B62" t="s">
        <v>27</v>
      </c>
      <c r="C62" s="3">
        <v>4</v>
      </c>
      <c r="D62" s="3">
        <v>1</v>
      </c>
      <c r="E62" s="3">
        <v>1</v>
      </c>
      <c r="F62" s="3">
        <v>0</v>
      </c>
      <c r="G62" s="3">
        <v>1</v>
      </c>
      <c r="H62" s="3">
        <v>2</v>
      </c>
      <c r="I62" s="3">
        <v>1</v>
      </c>
      <c r="J62" s="3">
        <v>1</v>
      </c>
      <c r="K62" s="3">
        <v>2</v>
      </c>
      <c r="L62" s="3">
        <v>2</v>
      </c>
      <c r="M62" s="3">
        <v>1</v>
      </c>
      <c r="N62" s="3">
        <v>1</v>
      </c>
      <c r="O62" s="3">
        <v>0</v>
      </c>
      <c r="P62" s="3">
        <v>4</v>
      </c>
      <c r="Q62" s="3">
        <v>2</v>
      </c>
      <c r="R62" s="3">
        <v>1</v>
      </c>
      <c r="S62" s="3">
        <v>4</v>
      </c>
      <c r="T62" s="3">
        <v>6</v>
      </c>
      <c r="U62" s="3">
        <v>5</v>
      </c>
      <c r="V62" s="3">
        <v>3</v>
      </c>
    </row>
    <row r="63" spans="1:22" hidden="1" outlineLevel="2">
      <c r="A63" t="s">
        <v>24</v>
      </c>
      <c r="B63" t="s">
        <v>27</v>
      </c>
      <c r="C63" s="3">
        <v>2</v>
      </c>
      <c r="D63" s="3">
        <v>1</v>
      </c>
      <c r="E63" s="3">
        <v>1</v>
      </c>
      <c r="F63" s="3">
        <v>1</v>
      </c>
      <c r="G63" s="3">
        <v>0</v>
      </c>
      <c r="H63" s="3">
        <v>3</v>
      </c>
      <c r="I63" s="3">
        <v>1</v>
      </c>
      <c r="J63" s="3">
        <v>1</v>
      </c>
      <c r="K63" s="3">
        <v>2</v>
      </c>
      <c r="L63" s="3">
        <v>2</v>
      </c>
      <c r="M63" s="3">
        <v>0</v>
      </c>
      <c r="N63" s="3">
        <v>1</v>
      </c>
      <c r="O63" s="3">
        <v>0</v>
      </c>
      <c r="P63" s="3">
        <v>4</v>
      </c>
      <c r="Q63" s="3">
        <v>2</v>
      </c>
      <c r="R63" s="3">
        <v>1</v>
      </c>
      <c r="S63" s="3">
        <v>4</v>
      </c>
      <c r="T63" s="3">
        <v>0</v>
      </c>
      <c r="U63" s="3">
        <v>5</v>
      </c>
      <c r="V63" s="3">
        <v>3</v>
      </c>
    </row>
    <row r="64" spans="1:22" hidden="1" outlineLevel="2">
      <c r="A64" t="s">
        <v>24</v>
      </c>
      <c r="B64" t="s">
        <v>28</v>
      </c>
      <c r="C64" s="3">
        <v>3</v>
      </c>
      <c r="D64" s="3">
        <v>1</v>
      </c>
      <c r="E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0</v>
      </c>
      <c r="K64" s="3">
        <v>2</v>
      </c>
      <c r="L64" s="3">
        <v>0</v>
      </c>
      <c r="M64" s="3">
        <v>0</v>
      </c>
      <c r="N64" s="3">
        <v>1</v>
      </c>
      <c r="O64" s="3">
        <v>0</v>
      </c>
      <c r="P64" s="3">
        <v>4</v>
      </c>
      <c r="Q64" s="3">
        <v>2</v>
      </c>
      <c r="R64" s="3">
        <v>1</v>
      </c>
      <c r="S64" s="3">
        <v>3</v>
      </c>
      <c r="T64" s="3">
        <v>6</v>
      </c>
      <c r="U64" s="3">
        <v>5</v>
      </c>
      <c r="V64" s="3">
        <v>2</v>
      </c>
    </row>
    <row r="65" spans="1:22" hidden="1" outlineLevel="2">
      <c r="A65" t="s">
        <v>24</v>
      </c>
      <c r="B65" t="s">
        <v>28</v>
      </c>
      <c r="C65" s="3">
        <v>2</v>
      </c>
      <c r="D65" s="3">
        <v>1</v>
      </c>
      <c r="E65" s="3">
        <v>0</v>
      </c>
      <c r="F65" s="3">
        <v>1</v>
      </c>
      <c r="G65" s="3">
        <v>1</v>
      </c>
      <c r="H65" s="3">
        <v>2</v>
      </c>
      <c r="I65" s="3">
        <v>0</v>
      </c>
      <c r="J65" s="3">
        <v>0</v>
      </c>
      <c r="K65" s="3">
        <v>2</v>
      </c>
      <c r="L65" s="3">
        <v>2</v>
      </c>
      <c r="M65" s="3">
        <v>1</v>
      </c>
      <c r="N65" s="3">
        <v>1</v>
      </c>
      <c r="O65" s="3">
        <v>0</v>
      </c>
      <c r="P65" s="3">
        <v>4</v>
      </c>
      <c r="Q65" s="3">
        <v>2</v>
      </c>
      <c r="R65" s="3">
        <v>1</v>
      </c>
      <c r="S65" s="3">
        <v>4</v>
      </c>
      <c r="T65" s="3">
        <v>6</v>
      </c>
      <c r="U65" s="3">
        <v>5</v>
      </c>
      <c r="V65" s="3">
        <v>3</v>
      </c>
    </row>
    <row r="66" spans="1:22" hidden="1" outlineLevel="2">
      <c r="A66" t="s">
        <v>24</v>
      </c>
      <c r="B66" t="s">
        <v>28</v>
      </c>
      <c r="C66" s="3">
        <v>2</v>
      </c>
      <c r="D66" s="3">
        <v>1</v>
      </c>
      <c r="E66" s="3">
        <v>0</v>
      </c>
      <c r="F66" s="3">
        <v>1</v>
      </c>
      <c r="G66" s="3">
        <v>1</v>
      </c>
      <c r="H66" s="3">
        <v>3</v>
      </c>
      <c r="I66" s="3">
        <v>1</v>
      </c>
      <c r="J66" s="3">
        <v>1</v>
      </c>
      <c r="K66" s="3">
        <v>2</v>
      </c>
      <c r="L66" s="3">
        <v>2</v>
      </c>
      <c r="M66" s="3">
        <v>1</v>
      </c>
      <c r="N66" s="3">
        <v>1</v>
      </c>
      <c r="O66" s="3">
        <v>0</v>
      </c>
      <c r="P66" s="3">
        <v>4</v>
      </c>
      <c r="Q66" s="3">
        <v>1</v>
      </c>
      <c r="R66" s="3">
        <v>1</v>
      </c>
      <c r="S66" s="3">
        <v>4</v>
      </c>
      <c r="T66" s="3">
        <v>6</v>
      </c>
      <c r="U66" s="3">
        <v>3</v>
      </c>
      <c r="V66" s="3">
        <v>3</v>
      </c>
    </row>
    <row r="67" spans="1:22" hidden="1" outlineLevel="2">
      <c r="A67" t="s">
        <v>24</v>
      </c>
      <c r="B67" t="s">
        <v>27</v>
      </c>
      <c r="C67" s="3">
        <v>3</v>
      </c>
      <c r="D67" s="3">
        <v>1</v>
      </c>
      <c r="E67" s="3">
        <v>0</v>
      </c>
      <c r="F67" s="3">
        <v>1</v>
      </c>
      <c r="G67" s="3">
        <v>1</v>
      </c>
      <c r="H67" s="3">
        <v>2</v>
      </c>
      <c r="I67" s="3">
        <v>1</v>
      </c>
      <c r="J67" s="3">
        <v>1</v>
      </c>
      <c r="K67" s="3">
        <v>0</v>
      </c>
      <c r="L67" s="3">
        <v>0</v>
      </c>
      <c r="M67" s="3">
        <v>0</v>
      </c>
      <c r="N67" s="3">
        <v>1</v>
      </c>
      <c r="O67" s="3">
        <v>0</v>
      </c>
      <c r="P67" s="3">
        <v>4</v>
      </c>
      <c r="Q67" s="3">
        <v>0</v>
      </c>
      <c r="R67" s="3">
        <v>0</v>
      </c>
      <c r="S67" s="3">
        <v>4</v>
      </c>
      <c r="T67" s="3">
        <v>6</v>
      </c>
      <c r="U67" s="3">
        <v>5</v>
      </c>
      <c r="V67" s="3">
        <v>3</v>
      </c>
    </row>
    <row r="68" spans="1:22" hidden="1" outlineLevel="2">
      <c r="A68" t="s">
        <v>24</v>
      </c>
      <c r="B68" t="s">
        <v>28</v>
      </c>
      <c r="C68" s="3">
        <v>4</v>
      </c>
      <c r="D68" s="3">
        <v>1</v>
      </c>
      <c r="E68" s="3">
        <v>0</v>
      </c>
      <c r="F68" s="3">
        <v>1</v>
      </c>
      <c r="G68" s="3">
        <v>1</v>
      </c>
      <c r="H68" s="3">
        <v>1</v>
      </c>
      <c r="I68" s="3">
        <v>0</v>
      </c>
      <c r="J68" s="3">
        <v>0</v>
      </c>
      <c r="K68" s="3">
        <v>2</v>
      </c>
      <c r="L68" s="3">
        <v>2</v>
      </c>
      <c r="M68" s="3">
        <v>0</v>
      </c>
      <c r="N68" s="3">
        <v>1</v>
      </c>
      <c r="O68" s="3">
        <v>0</v>
      </c>
      <c r="P68" s="3">
        <v>3</v>
      </c>
      <c r="Q68" s="3">
        <v>2</v>
      </c>
      <c r="R68" s="3">
        <v>1</v>
      </c>
      <c r="S68" s="3">
        <v>4</v>
      </c>
      <c r="T68" s="3">
        <v>6</v>
      </c>
      <c r="U68" s="3">
        <v>2</v>
      </c>
      <c r="V68" s="3">
        <v>3</v>
      </c>
    </row>
    <row r="69" spans="1:22" hidden="1" outlineLevel="2">
      <c r="A69" t="s">
        <v>24</v>
      </c>
      <c r="B69" t="s">
        <v>27</v>
      </c>
      <c r="C69" s="3">
        <v>2</v>
      </c>
      <c r="D69" s="3">
        <v>1</v>
      </c>
      <c r="E69" s="3">
        <v>1</v>
      </c>
      <c r="F69" s="3">
        <v>1</v>
      </c>
      <c r="G69" s="3">
        <v>1</v>
      </c>
      <c r="H69" s="3">
        <v>2</v>
      </c>
      <c r="I69" s="3">
        <v>1</v>
      </c>
      <c r="J69" s="3">
        <v>0</v>
      </c>
      <c r="K69" s="3">
        <v>2</v>
      </c>
      <c r="L69" s="3">
        <v>2</v>
      </c>
      <c r="M69" s="3">
        <v>0</v>
      </c>
      <c r="N69" s="3">
        <v>1</v>
      </c>
      <c r="O69" s="3">
        <v>1</v>
      </c>
      <c r="P69" s="3">
        <v>4</v>
      </c>
      <c r="Q69" s="3">
        <v>2</v>
      </c>
      <c r="R69" s="3">
        <v>1</v>
      </c>
      <c r="S69" s="3">
        <v>4</v>
      </c>
      <c r="T69" s="3">
        <v>4</v>
      </c>
      <c r="U69" s="3">
        <v>5</v>
      </c>
      <c r="V69" s="3">
        <v>3</v>
      </c>
    </row>
    <row r="70" spans="1:22" hidden="1" outlineLevel="2">
      <c r="A70" t="s">
        <v>24</v>
      </c>
      <c r="B70" t="s">
        <v>28</v>
      </c>
      <c r="C70" s="3">
        <v>2</v>
      </c>
      <c r="D70" s="3">
        <v>1</v>
      </c>
      <c r="E70" s="3">
        <v>0</v>
      </c>
      <c r="F70" s="3">
        <v>1</v>
      </c>
      <c r="G70" s="3">
        <v>1</v>
      </c>
      <c r="H70" s="3">
        <v>2</v>
      </c>
      <c r="I70" s="3">
        <v>1</v>
      </c>
      <c r="J70" s="3">
        <v>1</v>
      </c>
      <c r="K70" s="3">
        <v>2</v>
      </c>
      <c r="L70" s="3">
        <v>2</v>
      </c>
      <c r="M70" s="3">
        <v>0</v>
      </c>
      <c r="N70" s="3">
        <v>1</v>
      </c>
      <c r="O70" s="3">
        <v>0</v>
      </c>
      <c r="P70" s="3">
        <v>4</v>
      </c>
      <c r="Q70" s="3">
        <v>1</v>
      </c>
      <c r="R70" s="3">
        <v>1</v>
      </c>
      <c r="S70" s="3">
        <v>4</v>
      </c>
      <c r="T70" s="3">
        <v>6</v>
      </c>
      <c r="U70" s="3">
        <v>3</v>
      </c>
      <c r="V70" s="3">
        <v>3</v>
      </c>
    </row>
    <row r="71" spans="1:22" hidden="1" outlineLevel="2">
      <c r="A71" t="s">
        <v>24</v>
      </c>
      <c r="B71" t="s">
        <v>28</v>
      </c>
      <c r="C71" s="3">
        <v>3</v>
      </c>
      <c r="D71" s="3">
        <v>1</v>
      </c>
      <c r="E71" s="3">
        <v>1</v>
      </c>
      <c r="F71" s="3">
        <v>1</v>
      </c>
      <c r="G71" s="3">
        <v>1</v>
      </c>
      <c r="H71" s="3">
        <v>2</v>
      </c>
      <c r="I71" s="3">
        <v>0</v>
      </c>
      <c r="J71" s="3">
        <v>1</v>
      </c>
      <c r="K71" s="3">
        <v>2</v>
      </c>
      <c r="L71" s="3">
        <v>2</v>
      </c>
      <c r="M71" s="3">
        <v>1</v>
      </c>
      <c r="N71" s="3">
        <v>1</v>
      </c>
      <c r="O71" s="3">
        <v>0</v>
      </c>
      <c r="P71" s="3">
        <v>4</v>
      </c>
      <c r="Q71" s="3">
        <v>1</v>
      </c>
      <c r="R71" s="3">
        <v>1</v>
      </c>
      <c r="S71" s="3">
        <v>4</v>
      </c>
      <c r="T71" s="3">
        <v>6</v>
      </c>
      <c r="U71" s="3">
        <v>5</v>
      </c>
      <c r="V71" s="3">
        <v>3</v>
      </c>
    </row>
    <row r="72" spans="1:22" hidden="1" outlineLevel="2">
      <c r="A72" t="s">
        <v>24</v>
      </c>
      <c r="B72" t="s">
        <v>28</v>
      </c>
      <c r="C72" s="3">
        <v>3</v>
      </c>
      <c r="D72" s="3">
        <v>0</v>
      </c>
      <c r="E72" s="3">
        <v>0</v>
      </c>
      <c r="F72" s="3">
        <v>1</v>
      </c>
      <c r="G72" s="3">
        <v>0</v>
      </c>
      <c r="H72" s="3">
        <v>2</v>
      </c>
      <c r="I72" s="3">
        <v>1</v>
      </c>
      <c r="J72" s="3">
        <v>1</v>
      </c>
      <c r="K72" s="3">
        <v>1</v>
      </c>
      <c r="L72" s="3">
        <v>2</v>
      </c>
      <c r="M72" s="3">
        <v>0</v>
      </c>
      <c r="N72" s="3">
        <v>1</v>
      </c>
      <c r="O72" s="3">
        <v>0</v>
      </c>
      <c r="P72" s="3">
        <v>4</v>
      </c>
      <c r="Q72" s="3">
        <v>1</v>
      </c>
      <c r="R72" s="3">
        <v>1</v>
      </c>
      <c r="S72" s="3">
        <v>4</v>
      </c>
      <c r="T72" s="3">
        <v>6</v>
      </c>
      <c r="U72" s="3">
        <v>5</v>
      </c>
      <c r="V72" s="3">
        <v>3</v>
      </c>
    </row>
    <row r="73" spans="1:22" hidden="1" outlineLevel="2">
      <c r="A73" t="s">
        <v>24</v>
      </c>
      <c r="B73" t="s">
        <v>27</v>
      </c>
      <c r="C73" s="3">
        <v>3</v>
      </c>
      <c r="D73" s="3">
        <v>1</v>
      </c>
      <c r="E73" s="3">
        <v>0</v>
      </c>
      <c r="F73" s="3">
        <v>1</v>
      </c>
      <c r="G73" s="3">
        <v>1</v>
      </c>
      <c r="H73" s="3">
        <v>2</v>
      </c>
      <c r="I73" s="3">
        <v>0</v>
      </c>
      <c r="J73" s="3">
        <v>1</v>
      </c>
      <c r="K73" s="3">
        <v>2</v>
      </c>
      <c r="L73" s="3">
        <v>2</v>
      </c>
      <c r="M73" s="3">
        <v>0</v>
      </c>
      <c r="N73" s="3">
        <v>1</v>
      </c>
      <c r="O73" s="3">
        <v>0</v>
      </c>
      <c r="P73" s="3">
        <v>3</v>
      </c>
      <c r="Q73" s="3">
        <v>2</v>
      </c>
      <c r="R73" s="3">
        <v>1</v>
      </c>
      <c r="S73" s="3">
        <v>4</v>
      </c>
      <c r="T73" s="3">
        <v>5</v>
      </c>
      <c r="U73" s="3">
        <v>5</v>
      </c>
      <c r="V73" s="3">
        <v>0</v>
      </c>
    </row>
    <row r="74" spans="1:22" hidden="1" outlineLevel="2">
      <c r="A74" t="s">
        <v>24</v>
      </c>
      <c r="B74" t="s">
        <v>28</v>
      </c>
      <c r="C74" s="3">
        <v>2</v>
      </c>
      <c r="D74" s="3">
        <v>1</v>
      </c>
      <c r="E74" s="3">
        <v>0</v>
      </c>
      <c r="F74" s="3">
        <v>1</v>
      </c>
      <c r="G74" s="3">
        <v>1</v>
      </c>
      <c r="H74" s="3">
        <v>3</v>
      </c>
      <c r="I74" s="3">
        <v>1</v>
      </c>
      <c r="J74" s="3">
        <v>1</v>
      </c>
      <c r="K74" s="3">
        <v>2</v>
      </c>
      <c r="L74" s="3">
        <v>2</v>
      </c>
      <c r="M74" s="3">
        <v>0</v>
      </c>
      <c r="N74" s="3">
        <v>1</v>
      </c>
      <c r="O74" s="3">
        <v>0</v>
      </c>
      <c r="P74" s="3">
        <v>4</v>
      </c>
      <c r="Q74" s="3">
        <v>2</v>
      </c>
      <c r="R74" s="3">
        <v>1</v>
      </c>
      <c r="S74" s="3">
        <v>4</v>
      </c>
      <c r="T74" s="3">
        <v>6</v>
      </c>
      <c r="U74" s="3">
        <v>5</v>
      </c>
      <c r="V74" s="3">
        <v>3</v>
      </c>
    </row>
    <row r="75" spans="1:22" outlineLevel="1" collapsed="1">
      <c r="A75" s="2" t="s">
        <v>31</v>
      </c>
      <c r="C75" s="3">
        <f t="shared" ref="C75:V75" si="2">SUBTOTAL(9,C53:C74)</f>
        <v>65</v>
      </c>
      <c r="D75" s="3">
        <f t="shared" si="2"/>
        <v>20</v>
      </c>
      <c r="E75" s="3">
        <f t="shared" si="2"/>
        <v>12</v>
      </c>
      <c r="F75" s="3">
        <f t="shared" si="2"/>
        <v>21</v>
      </c>
      <c r="G75" s="3">
        <f t="shared" si="2"/>
        <v>17</v>
      </c>
      <c r="H75" s="3">
        <f t="shared" si="2"/>
        <v>50</v>
      </c>
      <c r="I75" s="3">
        <f t="shared" si="2"/>
        <v>18</v>
      </c>
      <c r="J75" s="3">
        <f t="shared" si="2"/>
        <v>17</v>
      </c>
      <c r="K75" s="3">
        <f t="shared" si="2"/>
        <v>41</v>
      </c>
      <c r="L75" s="3">
        <f t="shared" si="2"/>
        <v>39</v>
      </c>
      <c r="M75" s="3">
        <f t="shared" si="2"/>
        <v>8</v>
      </c>
      <c r="N75" s="3">
        <f t="shared" si="2"/>
        <v>22</v>
      </c>
      <c r="O75" s="3">
        <f t="shared" si="2"/>
        <v>4</v>
      </c>
      <c r="P75" s="3">
        <f t="shared" si="2"/>
        <v>86</v>
      </c>
      <c r="Q75" s="3">
        <f t="shared" si="2"/>
        <v>36</v>
      </c>
      <c r="R75" s="3">
        <f t="shared" si="2"/>
        <v>19</v>
      </c>
      <c r="S75" s="3">
        <f t="shared" si="2"/>
        <v>85</v>
      </c>
      <c r="T75" s="3">
        <f t="shared" si="2"/>
        <v>117</v>
      </c>
      <c r="U75" s="3">
        <f t="shared" si="2"/>
        <v>94</v>
      </c>
      <c r="V75" s="3">
        <f t="shared" si="2"/>
        <v>59</v>
      </c>
    </row>
    <row r="76" spans="1:22" hidden="1" outlineLevel="2">
      <c r="A76" t="s">
        <v>25</v>
      </c>
      <c r="B76" t="s">
        <v>28</v>
      </c>
      <c r="C76" s="3">
        <v>4</v>
      </c>
      <c r="D76" s="3">
        <v>1</v>
      </c>
      <c r="E76" s="3">
        <v>0</v>
      </c>
      <c r="F76" s="3">
        <v>1</v>
      </c>
      <c r="G76" s="3">
        <v>0</v>
      </c>
      <c r="H76" s="3">
        <v>2</v>
      </c>
      <c r="I76" s="3">
        <v>1</v>
      </c>
      <c r="J76" s="3">
        <v>1</v>
      </c>
      <c r="K76" s="3">
        <v>2</v>
      </c>
      <c r="L76" s="3">
        <v>2</v>
      </c>
      <c r="M76" s="3">
        <v>0</v>
      </c>
      <c r="N76" s="3">
        <v>1</v>
      </c>
      <c r="O76" s="3">
        <v>1</v>
      </c>
      <c r="P76" s="3">
        <v>4</v>
      </c>
      <c r="Q76" s="3">
        <v>2</v>
      </c>
      <c r="R76" s="3">
        <v>0</v>
      </c>
      <c r="S76" s="3">
        <v>4</v>
      </c>
      <c r="T76" s="3">
        <v>5</v>
      </c>
      <c r="U76" s="3">
        <v>4</v>
      </c>
      <c r="V76" s="3">
        <v>3</v>
      </c>
    </row>
    <row r="77" spans="1:22" hidden="1" outlineLevel="2">
      <c r="A77" t="s">
        <v>25</v>
      </c>
      <c r="B77" t="s">
        <v>28</v>
      </c>
      <c r="C77" s="3">
        <v>4</v>
      </c>
      <c r="D77" s="3">
        <v>0</v>
      </c>
      <c r="E77" s="3">
        <v>1</v>
      </c>
      <c r="F77" s="3">
        <v>1</v>
      </c>
      <c r="G77" s="3">
        <v>0</v>
      </c>
      <c r="H77" s="3">
        <v>2</v>
      </c>
      <c r="I77" s="3">
        <v>1</v>
      </c>
      <c r="J77" s="3">
        <v>1</v>
      </c>
      <c r="K77" s="3">
        <v>2</v>
      </c>
      <c r="L77" s="3">
        <v>2</v>
      </c>
      <c r="M77" s="3">
        <v>1</v>
      </c>
      <c r="N77" s="3">
        <v>1</v>
      </c>
      <c r="O77" s="3">
        <v>0</v>
      </c>
      <c r="P77" s="3">
        <v>3</v>
      </c>
      <c r="Q77" s="3">
        <v>2</v>
      </c>
      <c r="R77" s="3">
        <v>0</v>
      </c>
      <c r="S77" s="3">
        <v>4</v>
      </c>
      <c r="T77" s="3">
        <v>4</v>
      </c>
      <c r="U77" s="3">
        <v>4</v>
      </c>
      <c r="V77" s="3">
        <v>3</v>
      </c>
    </row>
    <row r="78" spans="1:22" hidden="1" outlineLevel="2">
      <c r="A78" t="s">
        <v>25</v>
      </c>
      <c r="B78" t="s">
        <v>28</v>
      </c>
      <c r="C78" s="3">
        <v>4</v>
      </c>
      <c r="D78" s="3">
        <v>1</v>
      </c>
      <c r="E78" s="3">
        <v>0</v>
      </c>
      <c r="F78" s="3">
        <v>1</v>
      </c>
      <c r="G78" s="3">
        <v>0</v>
      </c>
      <c r="H78" s="3">
        <v>3</v>
      </c>
      <c r="I78" s="3">
        <v>1</v>
      </c>
      <c r="J78" s="3">
        <v>1</v>
      </c>
      <c r="K78" s="3">
        <v>2</v>
      </c>
      <c r="L78" s="3">
        <v>2</v>
      </c>
      <c r="M78" s="3">
        <v>0</v>
      </c>
      <c r="N78" s="3">
        <v>1</v>
      </c>
      <c r="O78" s="3">
        <v>1</v>
      </c>
      <c r="P78" s="3">
        <v>4</v>
      </c>
      <c r="Q78" s="3">
        <v>0</v>
      </c>
      <c r="R78" s="3">
        <v>1</v>
      </c>
      <c r="S78" s="3">
        <v>4</v>
      </c>
      <c r="T78" s="3">
        <v>6</v>
      </c>
      <c r="U78" s="3">
        <v>4</v>
      </c>
      <c r="V78" s="3">
        <v>3</v>
      </c>
    </row>
    <row r="79" spans="1:22" hidden="1" outlineLevel="2">
      <c r="A79" t="s">
        <v>25</v>
      </c>
      <c r="B79" t="s">
        <v>28</v>
      </c>
      <c r="C79" s="3">
        <v>3</v>
      </c>
      <c r="D79" s="3">
        <v>1</v>
      </c>
      <c r="E79" s="3">
        <v>1</v>
      </c>
      <c r="F79" s="3">
        <v>1</v>
      </c>
      <c r="G79" s="3">
        <v>1</v>
      </c>
      <c r="H79" s="3">
        <v>4</v>
      </c>
      <c r="I79" s="3">
        <v>1</v>
      </c>
      <c r="J79" s="3">
        <v>0</v>
      </c>
      <c r="K79" s="3">
        <v>2</v>
      </c>
      <c r="L79" s="3">
        <v>2</v>
      </c>
      <c r="M79" s="3">
        <v>1</v>
      </c>
      <c r="N79" s="3">
        <v>1</v>
      </c>
      <c r="O79" s="3">
        <v>0</v>
      </c>
      <c r="P79" s="3">
        <v>4</v>
      </c>
      <c r="Q79" s="3">
        <v>0</v>
      </c>
      <c r="R79" s="3">
        <v>0</v>
      </c>
      <c r="S79" s="3">
        <v>4</v>
      </c>
      <c r="T79" s="3">
        <v>6</v>
      </c>
      <c r="U79" s="3">
        <v>4</v>
      </c>
      <c r="V79" s="3">
        <v>3</v>
      </c>
    </row>
    <row r="80" spans="1:22" hidden="1" outlineLevel="2">
      <c r="A80" t="s">
        <v>25</v>
      </c>
      <c r="B80" t="s">
        <v>28</v>
      </c>
      <c r="C80" s="3">
        <v>3</v>
      </c>
      <c r="D80" s="3">
        <v>1</v>
      </c>
      <c r="E80" s="3">
        <v>0</v>
      </c>
      <c r="F80" s="3">
        <v>1</v>
      </c>
      <c r="G80" s="3">
        <v>0</v>
      </c>
      <c r="H80" s="3">
        <v>3</v>
      </c>
      <c r="I80" s="3">
        <v>1</v>
      </c>
      <c r="J80" s="3">
        <v>0</v>
      </c>
      <c r="K80" s="3">
        <v>2</v>
      </c>
      <c r="L80" s="3">
        <v>2</v>
      </c>
      <c r="M80" s="3">
        <v>1</v>
      </c>
      <c r="N80" s="3">
        <v>1</v>
      </c>
      <c r="O80" s="3">
        <v>0</v>
      </c>
      <c r="P80" s="3">
        <v>4</v>
      </c>
      <c r="Q80" s="3">
        <v>0</v>
      </c>
      <c r="R80" s="3">
        <v>0</v>
      </c>
      <c r="S80" s="3">
        <v>3</v>
      </c>
      <c r="T80" s="3">
        <v>4</v>
      </c>
      <c r="U80" s="3">
        <v>4</v>
      </c>
      <c r="V80" s="3">
        <v>2</v>
      </c>
    </row>
    <row r="81" spans="1:22" hidden="1" outlineLevel="2">
      <c r="A81" t="s">
        <v>25</v>
      </c>
      <c r="B81" t="s">
        <v>28</v>
      </c>
      <c r="C81" s="3">
        <v>2</v>
      </c>
      <c r="D81" s="3">
        <v>0</v>
      </c>
      <c r="E81" s="3">
        <v>0</v>
      </c>
      <c r="F81" s="3">
        <v>1</v>
      </c>
      <c r="G81" s="3">
        <v>0</v>
      </c>
      <c r="H81" s="3">
        <v>1</v>
      </c>
      <c r="I81" s="3">
        <v>0</v>
      </c>
      <c r="J81" s="3">
        <v>1</v>
      </c>
      <c r="K81" s="3">
        <v>1</v>
      </c>
      <c r="L81" s="3">
        <v>1</v>
      </c>
      <c r="M81" s="3">
        <v>0</v>
      </c>
      <c r="N81" s="3">
        <v>1</v>
      </c>
      <c r="O81" s="3">
        <v>1</v>
      </c>
      <c r="P81" s="3">
        <v>2</v>
      </c>
      <c r="Q81" s="3">
        <v>2</v>
      </c>
      <c r="R81" s="3">
        <v>0</v>
      </c>
      <c r="S81" s="3">
        <v>4</v>
      </c>
      <c r="T81" s="3">
        <v>5</v>
      </c>
      <c r="U81" s="3">
        <v>3</v>
      </c>
      <c r="V81" s="3">
        <v>3</v>
      </c>
    </row>
    <row r="82" spans="1:22" hidden="1" outlineLevel="2">
      <c r="A82" t="s">
        <v>25</v>
      </c>
      <c r="B82" t="s">
        <v>28</v>
      </c>
      <c r="C82" s="3">
        <v>4</v>
      </c>
      <c r="D82" s="3">
        <v>0</v>
      </c>
      <c r="E82" s="3">
        <v>0</v>
      </c>
      <c r="F82" s="3">
        <v>1</v>
      </c>
      <c r="G82" s="3">
        <v>0</v>
      </c>
      <c r="H82" s="3">
        <v>2</v>
      </c>
      <c r="I82" s="3">
        <v>1</v>
      </c>
      <c r="J82" s="3">
        <v>1</v>
      </c>
      <c r="K82" s="3">
        <v>2</v>
      </c>
      <c r="L82" s="3">
        <v>2</v>
      </c>
      <c r="M82" s="3">
        <v>1</v>
      </c>
      <c r="N82" s="3">
        <v>1</v>
      </c>
      <c r="O82" s="3">
        <v>1</v>
      </c>
      <c r="P82" s="3">
        <v>4</v>
      </c>
      <c r="Q82" s="3">
        <v>0</v>
      </c>
      <c r="R82" s="3">
        <v>0</v>
      </c>
      <c r="S82" s="3">
        <v>4</v>
      </c>
      <c r="T82" s="3">
        <v>5</v>
      </c>
      <c r="U82" s="3">
        <v>5</v>
      </c>
      <c r="V82" s="3">
        <v>0</v>
      </c>
    </row>
    <row r="83" spans="1:22" hidden="1" outlineLevel="2">
      <c r="A83" t="s">
        <v>25</v>
      </c>
      <c r="B83" t="s">
        <v>28</v>
      </c>
      <c r="C83" s="3">
        <v>4</v>
      </c>
      <c r="D83" s="3">
        <v>0</v>
      </c>
      <c r="E83" s="3">
        <v>0</v>
      </c>
      <c r="F83" s="3">
        <v>1</v>
      </c>
      <c r="G83" s="3">
        <v>0</v>
      </c>
      <c r="H83" s="3">
        <v>2</v>
      </c>
      <c r="I83" s="3">
        <v>1</v>
      </c>
      <c r="J83" s="3">
        <v>0</v>
      </c>
      <c r="K83" s="3">
        <v>2</v>
      </c>
      <c r="L83" s="3">
        <v>2</v>
      </c>
      <c r="M83" s="3">
        <v>1</v>
      </c>
      <c r="N83" s="3">
        <v>1</v>
      </c>
      <c r="O83" s="3">
        <v>1</v>
      </c>
      <c r="P83" s="3">
        <v>4</v>
      </c>
      <c r="Q83" s="3">
        <v>0</v>
      </c>
      <c r="R83" s="3">
        <v>1</v>
      </c>
      <c r="S83" s="3">
        <v>4</v>
      </c>
      <c r="T83" s="3">
        <v>5</v>
      </c>
      <c r="U83" s="3">
        <v>5</v>
      </c>
      <c r="V83" s="3">
        <v>2</v>
      </c>
    </row>
    <row r="84" spans="1:22" hidden="1" outlineLevel="2">
      <c r="A84" t="s">
        <v>25</v>
      </c>
      <c r="B84" t="s">
        <v>28</v>
      </c>
      <c r="C84" s="3">
        <v>2</v>
      </c>
      <c r="D84" s="3">
        <v>1</v>
      </c>
      <c r="E84" s="3">
        <v>0</v>
      </c>
      <c r="F84" s="3">
        <v>0</v>
      </c>
      <c r="G84" s="3">
        <v>0</v>
      </c>
      <c r="H84" s="3">
        <v>2</v>
      </c>
      <c r="I84" s="3">
        <v>1</v>
      </c>
      <c r="J84" s="3">
        <v>0</v>
      </c>
      <c r="K84" s="3">
        <v>1</v>
      </c>
      <c r="L84" s="3">
        <v>2</v>
      </c>
      <c r="M84" s="3">
        <v>1</v>
      </c>
      <c r="N84" s="3">
        <v>1</v>
      </c>
      <c r="O84" s="3">
        <v>1</v>
      </c>
      <c r="P84" s="3">
        <v>4</v>
      </c>
      <c r="Q84" s="3">
        <v>1</v>
      </c>
      <c r="R84" s="3">
        <v>1</v>
      </c>
      <c r="S84" s="3">
        <v>4</v>
      </c>
      <c r="T84" s="3">
        <v>5</v>
      </c>
      <c r="U84" s="3">
        <v>4</v>
      </c>
      <c r="V84" s="3">
        <v>3</v>
      </c>
    </row>
    <row r="85" spans="1:22" hidden="1" outlineLevel="2">
      <c r="A85" t="s">
        <v>25</v>
      </c>
      <c r="B85" t="s">
        <v>28</v>
      </c>
      <c r="C85" s="3">
        <v>4</v>
      </c>
      <c r="D85" s="3">
        <v>0</v>
      </c>
      <c r="E85" s="3">
        <v>0</v>
      </c>
      <c r="F85" s="3">
        <v>1</v>
      </c>
      <c r="G85" s="3">
        <v>0</v>
      </c>
      <c r="H85" s="3">
        <v>3</v>
      </c>
      <c r="I85" s="3">
        <v>1</v>
      </c>
      <c r="J85" s="3">
        <v>1</v>
      </c>
      <c r="K85" s="3">
        <v>2</v>
      </c>
      <c r="L85" s="3">
        <v>1</v>
      </c>
      <c r="M85" s="3">
        <v>1</v>
      </c>
      <c r="N85" s="3">
        <v>1</v>
      </c>
      <c r="O85" s="3">
        <v>1</v>
      </c>
      <c r="P85" s="3">
        <v>4</v>
      </c>
      <c r="Q85" s="3">
        <v>0</v>
      </c>
      <c r="R85" s="3">
        <v>0</v>
      </c>
      <c r="S85" s="3">
        <v>4</v>
      </c>
      <c r="T85" s="3">
        <v>4</v>
      </c>
      <c r="U85" s="3">
        <v>3</v>
      </c>
      <c r="V85" s="3">
        <v>1</v>
      </c>
    </row>
    <row r="86" spans="1:22" hidden="1" outlineLevel="2">
      <c r="A86" t="s">
        <v>25</v>
      </c>
      <c r="B86" t="s">
        <v>28</v>
      </c>
      <c r="C86" s="3">
        <v>2</v>
      </c>
      <c r="D86" s="3">
        <v>0</v>
      </c>
      <c r="E86" s="3">
        <v>1</v>
      </c>
      <c r="F86" s="3">
        <v>0</v>
      </c>
      <c r="G86" s="3">
        <v>0</v>
      </c>
      <c r="H86" s="3">
        <v>2</v>
      </c>
      <c r="I86" s="3">
        <v>1</v>
      </c>
      <c r="J86" s="3">
        <v>1</v>
      </c>
      <c r="K86" s="3">
        <v>2</v>
      </c>
      <c r="L86" s="3">
        <v>1</v>
      </c>
      <c r="M86" s="3">
        <v>0</v>
      </c>
      <c r="N86" s="3">
        <v>1</v>
      </c>
      <c r="O86" s="3">
        <v>1</v>
      </c>
      <c r="P86" s="3">
        <v>2</v>
      </c>
      <c r="Q86" s="3">
        <v>2</v>
      </c>
      <c r="R86" s="3">
        <v>0</v>
      </c>
      <c r="S86" s="3">
        <v>3</v>
      </c>
      <c r="T86" s="3">
        <v>6</v>
      </c>
      <c r="U86" s="3">
        <v>3</v>
      </c>
      <c r="V86" s="3">
        <v>2</v>
      </c>
    </row>
    <row r="87" spans="1:22" hidden="1" outlineLevel="2">
      <c r="A87" t="s">
        <v>25</v>
      </c>
      <c r="B87" t="s">
        <v>28</v>
      </c>
      <c r="C87" s="3">
        <v>2</v>
      </c>
      <c r="D87" s="3">
        <v>1</v>
      </c>
      <c r="E87" s="3">
        <v>1</v>
      </c>
      <c r="F87" s="3">
        <v>1</v>
      </c>
      <c r="G87" s="3">
        <v>0</v>
      </c>
      <c r="H87" s="3">
        <v>2</v>
      </c>
      <c r="I87" s="3">
        <v>1</v>
      </c>
      <c r="J87" s="3">
        <v>1</v>
      </c>
      <c r="K87" s="3">
        <v>2</v>
      </c>
      <c r="L87" s="3">
        <v>2</v>
      </c>
      <c r="M87" s="3">
        <v>0</v>
      </c>
      <c r="N87" s="3">
        <v>1</v>
      </c>
      <c r="O87" s="3">
        <v>1</v>
      </c>
      <c r="P87" s="3">
        <v>4</v>
      </c>
      <c r="Q87" s="3">
        <v>2</v>
      </c>
      <c r="R87" s="3">
        <v>1</v>
      </c>
      <c r="S87" s="3">
        <v>3</v>
      </c>
      <c r="T87" s="3">
        <v>6</v>
      </c>
      <c r="U87" s="3">
        <v>4</v>
      </c>
      <c r="V87" s="3">
        <v>3</v>
      </c>
    </row>
    <row r="88" spans="1:22" hidden="1" outlineLevel="2">
      <c r="A88" t="s">
        <v>25</v>
      </c>
      <c r="B88" t="s">
        <v>28</v>
      </c>
      <c r="C88" s="3">
        <v>3</v>
      </c>
      <c r="D88" s="3">
        <v>1</v>
      </c>
      <c r="E88" s="3">
        <v>0</v>
      </c>
      <c r="F88" s="3">
        <v>1</v>
      </c>
      <c r="G88" s="3">
        <v>0</v>
      </c>
      <c r="H88" s="3">
        <v>2</v>
      </c>
      <c r="I88" s="3">
        <v>1</v>
      </c>
      <c r="J88" s="3">
        <v>1</v>
      </c>
      <c r="K88" s="3">
        <v>2</v>
      </c>
      <c r="L88" s="3">
        <v>2</v>
      </c>
      <c r="M88" s="3">
        <v>0</v>
      </c>
      <c r="N88" s="3">
        <v>1</v>
      </c>
      <c r="O88" s="3">
        <v>1</v>
      </c>
      <c r="P88" s="3">
        <v>4</v>
      </c>
      <c r="Q88" s="3">
        <v>2</v>
      </c>
      <c r="R88" s="3">
        <v>0</v>
      </c>
      <c r="S88" s="3">
        <v>4</v>
      </c>
      <c r="T88" s="3">
        <v>6</v>
      </c>
      <c r="U88" s="3">
        <v>3</v>
      </c>
      <c r="V88" s="3">
        <v>3</v>
      </c>
    </row>
    <row r="89" spans="1:22" hidden="1" outlineLevel="2">
      <c r="A89" t="s">
        <v>25</v>
      </c>
      <c r="B89" t="s">
        <v>28</v>
      </c>
      <c r="C89" s="3">
        <v>3</v>
      </c>
      <c r="D89" s="3">
        <v>1</v>
      </c>
      <c r="E89" s="3">
        <v>1</v>
      </c>
      <c r="F89" s="3">
        <v>1</v>
      </c>
      <c r="G89" s="3">
        <v>0</v>
      </c>
      <c r="H89" s="3">
        <v>3</v>
      </c>
      <c r="I89" s="3">
        <v>1</v>
      </c>
      <c r="J89" s="3">
        <v>1</v>
      </c>
      <c r="K89" s="3">
        <v>2</v>
      </c>
      <c r="L89" s="3">
        <v>2</v>
      </c>
      <c r="M89" s="3">
        <v>1</v>
      </c>
      <c r="N89" s="3">
        <v>1</v>
      </c>
      <c r="O89" s="3">
        <v>1</v>
      </c>
      <c r="P89" s="3">
        <v>4</v>
      </c>
      <c r="Q89" s="3">
        <v>2</v>
      </c>
      <c r="R89" s="3">
        <v>1</v>
      </c>
      <c r="S89" s="3">
        <v>4</v>
      </c>
      <c r="T89" s="3">
        <v>5</v>
      </c>
      <c r="U89" s="3">
        <v>5</v>
      </c>
      <c r="V89" s="3">
        <v>3</v>
      </c>
    </row>
    <row r="90" spans="1:22" hidden="1" outlineLevel="2">
      <c r="A90" t="s">
        <v>25</v>
      </c>
      <c r="B90" t="s">
        <v>28</v>
      </c>
      <c r="C90" s="3">
        <v>4</v>
      </c>
      <c r="D90" s="3">
        <v>1</v>
      </c>
      <c r="E90" s="3">
        <v>1</v>
      </c>
      <c r="F90" s="3">
        <v>1</v>
      </c>
      <c r="G90" s="3">
        <v>1</v>
      </c>
      <c r="H90" s="3">
        <v>3</v>
      </c>
      <c r="I90" s="3">
        <v>1</v>
      </c>
      <c r="J90" s="3">
        <v>1</v>
      </c>
      <c r="K90" s="3">
        <v>2</v>
      </c>
      <c r="L90" s="3">
        <v>2</v>
      </c>
      <c r="M90" s="3">
        <v>0</v>
      </c>
      <c r="N90" s="3">
        <v>1</v>
      </c>
      <c r="O90" s="3">
        <v>0</v>
      </c>
      <c r="P90" s="3">
        <v>4</v>
      </c>
      <c r="Q90" s="3">
        <v>2</v>
      </c>
      <c r="R90" s="3">
        <v>1</v>
      </c>
      <c r="S90" s="3">
        <v>4</v>
      </c>
      <c r="T90" s="3">
        <v>5</v>
      </c>
      <c r="U90" s="3">
        <v>5</v>
      </c>
      <c r="V90" s="3">
        <v>3</v>
      </c>
    </row>
    <row r="91" spans="1:22" hidden="1" outlineLevel="2">
      <c r="A91" t="s">
        <v>25</v>
      </c>
      <c r="B91" t="s">
        <v>28</v>
      </c>
      <c r="C91" s="3">
        <v>3</v>
      </c>
      <c r="D91" s="3">
        <v>1</v>
      </c>
      <c r="E91" s="3">
        <v>1</v>
      </c>
      <c r="F91" s="3">
        <v>1</v>
      </c>
      <c r="G91" s="3">
        <v>0</v>
      </c>
      <c r="H91" s="3">
        <v>3</v>
      </c>
      <c r="I91" s="3">
        <v>1</v>
      </c>
      <c r="J91" s="3">
        <v>1</v>
      </c>
      <c r="K91" s="3">
        <v>2</v>
      </c>
      <c r="L91" s="3">
        <v>2</v>
      </c>
      <c r="M91" s="3">
        <v>1</v>
      </c>
      <c r="N91" s="3">
        <v>1</v>
      </c>
      <c r="O91" s="3">
        <v>1</v>
      </c>
      <c r="P91" s="3">
        <v>4</v>
      </c>
      <c r="Q91" s="3">
        <v>2</v>
      </c>
      <c r="R91" s="3">
        <v>0</v>
      </c>
      <c r="S91" s="3">
        <v>4</v>
      </c>
      <c r="T91" s="3">
        <v>5</v>
      </c>
      <c r="U91" s="3">
        <v>3</v>
      </c>
      <c r="V91" s="3">
        <v>2</v>
      </c>
    </row>
    <row r="92" spans="1:22" outlineLevel="1" collapsed="1">
      <c r="A92" s="2" t="s">
        <v>32</v>
      </c>
      <c r="C92" s="3">
        <f t="shared" ref="C92:V92" si="3">SUBTOTAL(9,C76:C91)</f>
        <v>51</v>
      </c>
      <c r="D92" s="3">
        <f t="shared" si="3"/>
        <v>10</v>
      </c>
      <c r="E92" s="3">
        <f t="shared" si="3"/>
        <v>7</v>
      </c>
      <c r="F92" s="3">
        <f t="shared" si="3"/>
        <v>14</v>
      </c>
      <c r="G92" s="3">
        <f t="shared" si="3"/>
        <v>2</v>
      </c>
      <c r="H92" s="3">
        <f t="shared" si="3"/>
        <v>39</v>
      </c>
      <c r="I92" s="3">
        <f t="shared" si="3"/>
        <v>15</v>
      </c>
      <c r="J92" s="3">
        <f t="shared" si="3"/>
        <v>12</v>
      </c>
      <c r="K92" s="3">
        <f t="shared" si="3"/>
        <v>30</v>
      </c>
      <c r="L92" s="3">
        <f t="shared" si="3"/>
        <v>29</v>
      </c>
      <c r="M92" s="3">
        <f t="shared" si="3"/>
        <v>9</v>
      </c>
      <c r="N92" s="3">
        <f t="shared" si="3"/>
        <v>16</v>
      </c>
      <c r="O92" s="3">
        <f t="shared" si="3"/>
        <v>12</v>
      </c>
      <c r="P92" s="3">
        <f t="shared" si="3"/>
        <v>59</v>
      </c>
      <c r="Q92" s="3">
        <f t="shared" si="3"/>
        <v>19</v>
      </c>
      <c r="R92" s="3">
        <f t="shared" si="3"/>
        <v>6</v>
      </c>
      <c r="S92" s="3">
        <f t="shared" si="3"/>
        <v>61</v>
      </c>
      <c r="T92" s="3">
        <f t="shared" si="3"/>
        <v>82</v>
      </c>
      <c r="U92" s="3">
        <f t="shared" si="3"/>
        <v>63</v>
      </c>
      <c r="V92" s="3">
        <f t="shared" si="3"/>
        <v>39</v>
      </c>
    </row>
    <row r="93" spans="1:22" hidden="1" outlineLevel="2">
      <c r="A93" t="s">
        <v>26</v>
      </c>
      <c r="B93" t="s">
        <v>28</v>
      </c>
      <c r="C93" s="3">
        <v>3</v>
      </c>
      <c r="D93" s="3">
        <v>1</v>
      </c>
      <c r="E93" s="3">
        <v>0</v>
      </c>
      <c r="F93" s="3">
        <v>1</v>
      </c>
      <c r="G93" s="3">
        <v>0</v>
      </c>
      <c r="H93" s="3">
        <v>2</v>
      </c>
      <c r="I93" s="3">
        <v>0</v>
      </c>
      <c r="J93" s="3">
        <v>0</v>
      </c>
      <c r="K93" s="3">
        <v>0</v>
      </c>
      <c r="L93" s="3">
        <v>2</v>
      </c>
      <c r="M93" s="3">
        <v>1</v>
      </c>
      <c r="N93" s="3">
        <v>1</v>
      </c>
      <c r="O93" s="3">
        <v>0</v>
      </c>
      <c r="P93" s="3">
        <v>4</v>
      </c>
      <c r="Q93" s="3">
        <v>0</v>
      </c>
      <c r="R93" s="3">
        <v>0</v>
      </c>
      <c r="S93" s="3">
        <v>4</v>
      </c>
      <c r="T93" s="3">
        <v>4</v>
      </c>
      <c r="U93" s="3">
        <v>3</v>
      </c>
      <c r="V93" s="3">
        <v>0</v>
      </c>
    </row>
    <row r="94" spans="1:22" hidden="1" outlineLevel="2">
      <c r="A94" t="s">
        <v>26</v>
      </c>
      <c r="B94" t="s">
        <v>28</v>
      </c>
      <c r="C94" s="3">
        <v>4</v>
      </c>
      <c r="D94" s="3">
        <v>0</v>
      </c>
      <c r="E94" s="3">
        <v>0</v>
      </c>
      <c r="F94" s="3">
        <v>1</v>
      </c>
      <c r="G94" s="3">
        <v>0</v>
      </c>
      <c r="H94" s="3">
        <v>2</v>
      </c>
      <c r="I94" s="3">
        <v>0</v>
      </c>
      <c r="J94" s="3">
        <v>1</v>
      </c>
      <c r="K94" s="3">
        <v>2</v>
      </c>
      <c r="L94" s="3">
        <v>2</v>
      </c>
      <c r="M94" s="3">
        <v>1</v>
      </c>
      <c r="N94" s="3">
        <v>1</v>
      </c>
      <c r="O94" s="3">
        <v>0</v>
      </c>
      <c r="P94" s="3">
        <v>3</v>
      </c>
      <c r="Q94" s="3">
        <v>0</v>
      </c>
      <c r="R94" s="3">
        <v>0</v>
      </c>
      <c r="S94" s="3">
        <v>3</v>
      </c>
      <c r="T94" s="3">
        <v>0</v>
      </c>
      <c r="U94" s="3">
        <v>3</v>
      </c>
      <c r="V94" s="3">
        <v>3</v>
      </c>
    </row>
    <row r="95" spans="1:22" hidden="1" outlineLevel="2">
      <c r="A95" t="s">
        <v>26</v>
      </c>
      <c r="B95" t="s">
        <v>28</v>
      </c>
      <c r="C95" s="3">
        <v>4</v>
      </c>
      <c r="D95" s="3">
        <v>1</v>
      </c>
      <c r="E95" s="3">
        <v>0</v>
      </c>
      <c r="F95" s="3">
        <v>0</v>
      </c>
      <c r="G95" s="3">
        <v>0</v>
      </c>
      <c r="H95" s="3">
        <v>3</v>
      </c>
      <c r="I95" s="3">
        <v>0</v>
      </c>
      <c r="J95" s="3">
        <v>1</v>
      </c>
      <c r="K95" s="3">
        <v>2</v>
      </c>
      <c r="L95" s="3">
        <v>2</v>
      </c>
      <c r="M95" s="3">
        <v>0</v>
      </c>
      <c r="N95" s="3">
        <v>1</v>
      </c>
      <c r="O95" s="3">
        <v>0</v>
      </c>
      <c r="P95" s="3">
        <v>3</v>
      </c>
      <c r="Q95" s="3">
        <v>0</v>
      </c>
      <c r="R95" s="3">
        <v>0</v>
      </c>
      <c r="S95" s="3">
        <v>3</v>
      </c>
      <c r="T95" s="3">
        <v>6</v>
      </c>
      <c r="U95" s="3">
        <v>4</v>
      </c>
      <c r="V95" s="3">
        <v>2</v>
      </c>
    </row>
    <row r="96" spans="1:22" hidden="1" outlineLevel="2">
      <c r="A96" t="s">
        <v>26</v>
      </c>
      <c r="B96" t="s">
        <v>28</v>
      </c>
      <c r="C96" s="3">
        <v>2</v>
      </c>
      <c r="D96" s="3">
        <v>1</v>
      </c>
      <c r="E96" s="3">
        <v>0</v>
      </c>
      <c r="F96" s="3">
        <v>0</v>
      </c>
      <c r="G96" s="3">
        <v>0</v>
      </c>
      <c r="H96" s="3">
        <v>1</v>
      </c>
      <c r="I96" s="3">
        <v>0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0</v>
      </c>
      <c r="P96" s="3">
        <v>3</v>
      </c>
      <c r="Q96" s="3">
        <v>0</v>
      </c>
      <c r="R96" s="3">
        <v>0</v>
      </c>
      <c r="S96" s="3">
        <v>0</v>
      </c>
      <c r="T96" s="3">
        <v>3</v>
      </c>
      <c r="U96" s="3">
        <v>0</v>
      </c>
      <c r="V96" s="3">
        <v>0</v>
      </c>
    </row>
    <row r="97" spans="1:22" hidden="1" outlineLevel="2">
      <c r="A97" t="s">
        <v>26</v>
      </c>
      <c r="B97" t="s">
        <v>28</v>
      </c>
      <c r="C97" s="3">
        <v>4</v>
      </c>
      <c r="D97" s="3">
        <v>1</v>
      </c>
      <c r="E97" s="3">
        <v>0</v>
      </c>
      <c r="F97" s="3">
        <v>0</v>
      </c>
      <c r="G97" s="3">
        <v>0</v>
      </c>
      <c r="H97" s="3">
        <v>2</v>
      </c>
      <c r="I97" s="3">
        <v>1</v>
      </c>
      <c r="J97" s="3">
        <v>1</v>
      </c>
      <c r="K97" s="3">
        <v>0</v>
      </c>
      <c r="L97" s="3">
        <v>1</v>
      </c>
      <c r="M97" s="3">
        <v>1</v>
      </c>
      <c r="N97" s="3">
        <v>1</v>
      </c>
      <c r="O97" s="3">
        <v>0</v>
      </c>
      <c r="P97" s="3">
        <v>4</v>
      </c>
      <c r="Q97" s="3">
        <v>0</v>
      </c>
      <c r="R97" s="3">
        <v>0</v>
      </c>
      <c r="S97" s="3">
        <v>2</v>
      </c>
      <c r="T97" s="3">
        <v>4</v>
      </c>
      <c r="U97" s="3">
        <v>3</v>
      </c>
      <c r="V97" s="3">
        <v>3</v>
      </c>
    </row>
    <row r="98" spans="1:22" hidden="1" outlineLevel="2">
      <c r="A98" t="s">
        <v>26</v>
      </c>
      <c r="B98" t="s">
        <v>28</v>
      </c>
      <c r="C98" s="3">
        <v>4</v>
      </c>
      <c r="D98" s="3">
        <v>1</v>
      </c>
      <c r="E98" s="3">
        <v>1</v>
      </c>
      <c r="F98" s="3">
        <v>0</v>
      </c>
      <c r="G98" s="3">
        <v>0</v>
      </c>
      <c r="H98" s="3">
        <v>1</v>
      </c>
      <c r="I98" s="3">
        <v>0</v>
      </c>
      <c r="J98" s="3">
        <v>1</v>
      </c>
      <c r="K98" s="3">
        <v>2</v>
      </c>
      <c r="L98" s="3">
        <v>2</v>
      </c>
      <c r="M98" s="3">
        <v>1</v>
      </c>
      <c r="N98" s="3">
        <v>1</v>
      </c>
      <c r="O98" s="3">
        <v>1</v>
      </c>
      <c r="P98" s="3">
        <v>4</v>
      </c>
      <c r="Q98" s="3">
        <v>1</v>
      </c>
      <c r="R98" s="3">
        <v>0</v>
      </c>
      <c r="S98" s="3">
        <v>4</v>
      </c>
      <c r="T98" s="3">
        <v>5</v>
      </c>
      <c r="U98" s="3">
        <v>2</v>
      </c>
      <c r="V98" s="3">
        <v>3</v>
      </c>
    </row>
    <row r="99" spans="1:22" hidden="1" outlineLevel="2">
      <c r="A99" t="s">
        <v>26</v>
      </c>
      <c r="B99" t="s">
        <v>28</v>
      </c>
      <c r="C99" s="3">
        <v>4</v>
      </c>
      <c r="D99" s="3">
        <v>1</v>
      </c>
      <c r="E99" s="3">
        <v>1</v>
      </c>
      <c r="F99" s="3">
        <v>1</v>
      </c>
      <c r="G99" s="3">
        <v>1</v>
      </c>
      <c r="H99" s="3">
        <v>2</v>
      </c>
      <c r="I99" s="3">
        <v>0</v>
      </c>
      <c r="J99" s="3">
        <v>1</v>
      </c>
      <c r="K99" s="3">
        <v>2</v>
      </c>
      <c r="L99" s="3">
        <v>2</v>
      </c>
      <c r="M99" s="3">
        <v>1</v>
      </c>
      <c r="N99" s="3">
        <v>1</v>
      </c>
      <c r="O99" s="3">
        <v>0</v>
      </c>
      <c r="P99" s="3">
        <v>4</v>
      </c>
      <c r="Q99" s="3">
        <v>0</v>
      </c>
      <c r="R99" s="3">
        <v>0</v>
      </c>
      <c r="S99" s="3">
        <v>4</v>
      </c>
      <c r="T99" s="3">
        <v>4</v>
      </c>
      <c r="U99" s="3">
        <v>3</v>
      </c>
      <c r="V99" s="3">
        <v>3</v>
      </c>
    </row>
    <row r="100" spans="1:22" outlineLevel="1" collapsed="1">
      <c r="A100" s="2" t="s">
        <v>33</v>
      </c>
      <c r="C100" s="3">
        <f t="shared" ref="C100:V100" si="4">SUBTOTAL(9,C93:C99)</f>
        <v>25</v>
      </c>
      <c r="D100" s="3">
        <f t="shared" si="4"/>
        <v>6</v>
      </c>
      <c r="E100" s="3">
        <f t="shared" si="4"/>
        <v>2</v>
      </c>
      <c r="F100" s="3">
        <f t="shared" si="4"/>
        <v>3</v>
      </c>
      <c r="G100" s="3">
        <f t="shared" si="4"/>
        <v>1</v>
      </c>
      <c r="H100" s="3">
        <f t="shared" si="4"/>
        <v>13</v>
      </c>
      <c r="I100" s="3">
        <f t="shared" si="4"/>
        <v>1</v>
      </c>
      <c r="J100" s="3">
        <f t="shared" si="4"/>
        <v>6</v>
      </c>
      <c r="K100" s="3">
        <f t="shared" si="4"/>
        <v>9</v>
      </c>
      <c r="L100" s="3">
        <f t="shared" si="4"/>
        <v>12</v>
      </c>
      <c r="M100" s="3">
        <f t="shared" si="4"/>
        <v>6</v>
      </c>
      <c r="N100" s="3">
        <f t="shared" si="4"/>
        <v>7</v>
      </c>
      <c r="O100" s="3">
        <f t="shared" si="4"/>
        <v>1</v>
      </c>
      <c r="P100" s="3">
        <f t="shared" si="4"/>
        <v>25</v>
      </c>
      <c r="Q100" s="3">
        <f t="shared" si="4"/>
        <v>1</v>
      </c>
      <c r="R100" s="3">
        <f t="shared" si="4"/>
        <v>0</v>
      </c>
      <c r="S100" s="3">
        <f t="shared" si="4"/>
        <v>20</v>
      </c>
      <c r="T100" s="3">
        <f t="shared" si="4"/>
        <v>26</v>
      </c>
      <c r="U100" s="3">
        <f t="shared" si="4"/>
        <v>18</v>
      </c>
      <c r="V100" s="3">
        <f t="shared" si="4"/>
        <v>14</v>
      </c>
    </row>
    <row r="101" spans="1:22">
      <c r="A101" s="2" t="s">
        <v>34</v>
      </c>
      <c r="C101" s="3">
        <f t="shared" ref="C101:V101" si="5">SUBTOTAL(9,C2:C99)</f>
        <v>270</v>
      </c>
      <c r="D101" s="3">
        <f t="shared" si="5"/>
        <v>76</v>
      </c>
      <c r="E101" s="3">
        <f t="shared" si="5"/>
        <v>36</v>
      </c>
      <c r="F101" s="3">
        <f t="shared" si="5"/>
        <v>45</v>
      </c>
      <c r="G101" s="3">
        <f t="shared" si="5"/>
        <v>33</v>
      </c>
      <c r="H101" s="3">
        <f t="shared" si="5"/>
        <v>190</v>
      </c>
      <c r="I101" s="3">
        <f t="shared" si="5"/>
        <v>37</v>
      </c>
      <c r="J101" s="3">
        <f t="shared" si="5"/>
        <v>68</v>
      </c>
      <c r="K101" s="3">
        <f t="shared" si="5"/>
        <v>168</v>
      </c>
      <c r="L101" s="3">
        <f t="shared" si="5"/>
        <v>169</v>
      </c>
      <c r="M101" s="3">
        <f t="shared" si="5"/>
        <v>51</v>
      </c>
      <c r="N101" s="3">
        <f t="shared" si="5"/>
        <v>88</v>
      </c>
      <c r="O101" s="3">
        <f t="shared" si="5"/>
        <v>36</v>
      </c>
      <c r="P101" s="3">
        <f t="shared" si="5"/>
        <v>352</v>
      </c>
      <c r="Q101" s="3">
        <f t="shared" si="5"/>
        <v>68</v>
      </c>
      <c r="R101" s="3">
        <f t="shared" si="5"/>
        <v>29</v>
      </c>
      <c r="S101" s="3">
        <f t="shared" si="5"/>
        <v>307</v>
      </c>
      <c r="T101" s="3">
        <f t="shared" si="5"/>
        <v>423</v>
      </c>
      <c r="U101" s="3">
        <f t="shared" si="5"/>
        <v>280</v>
      </c>
      <c r="V101" s="3">
        <f t="shared" si="5"/>
        <v>172</v>
      </c>
    </row>
    <row r="104" spans="1:22">
      <c r="A104" s="2"/>
    </row>
    <row r="105" spans="1:22">
      <c r="A105" s="2"/>
    </row>
    <row r="106" spans="1:22">
      <c r="E106" t="s">
        <v>39</v>
      </c>
      <c r="F106" t="s">
        <v>40</v>
      </c>
      <c r="G106" t="s">
        <v>41</v>
      </c>
      <c r="H106" t="s">
        <v>42</v>
      </c>
      <c r="I106" t="s">
        <v>43</v>
      </c>
    </row>
    <row r="107" spans="1:22">
      <c r="A107" s="2" t="s">
        <v>35</v>
      </c>
      <c r="B107" s="2"/>
      <c r="C107" s="2"/>
      <c r="D107">
        <v>24</v>
      </c>
      <c r="E107">
        <v>24</v>
      </c>
      <c r="H107">
        <v>16</v>
      </c>
      <c r="I107">
        <v>8</v>
      </c>
    </row>
    <row r="108" spans="1:22">
      <c r="A108" s="2" t="s">
        <v>36</v>
      </c>
      <c r="B108" s="2"/>
      <c r="C108" s="2"/>
      <c r="D108">
        <v>25</v>
      </c>
      <c r="F108">
        <v>25</v>
      </c>
      <c r="H108">
        <v>9</v>
      </c>
      <c r="I108">
        <v>16</v>
      </c>
    </row>
    <row r="109" spans="1:22">
      <c r="A109" s="2" t="s">
        <v>37</v>
      </c>
      <c r="B109" s="2"/>
      <c r="C109" s="2"/>
      <c r="D109">
        <v>22</v>
      </c>
      <c r="G109">
        <v>22</v>
      </c>
      <c r="H109">
        <v>10</v>
      </c>
      <c r="I109">
        <v>12</v>
      </c>
    </row>
    <row r="110" spans="1:22">
      <c r="A110" s="2" t="s">
        <v>38</v>
      </c>
      <c r="B110" s="2"/>
      <c r="C110" s="2"/>
      <c r="D110">
        <v>23</v>
      </c>
      <c r="F110">
        <v>7</v>
      </c>
      <c r="G110">
        <v>16</v>
      </c>
      <c r="I110">
        <v>23</v>
      </c>
    </row>
    <row r="111" spans="1:22">
      <c r="D111">
        <f>SUM(D107:D110)</f>
        <v>94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91"/>
  <sheetViews>
    <sheetView topLeftCell="A34" workbookViewId="0">
      <selection activeCell="Q26" sqref="Q26"/>
    </sheetView>
  </sheetViews>
  <sheetFormatPr baseColWidth="10" defaultRowHeight="15"/>
  <cols>
    <col min="1" max="1" width="18.85546875" customWidth="1"/>
    <col min="4" max="4" width="12.5703125" customWidth="1"/>
  </cols>
  <sheetData>
    <row r="1" spans="1:26">
      <c r="A1" t="s">
        <v>95</v>
      </c>
      <c r="B1" t="s">
        <v>44</v>
      </c>
      <c r="C1" t="s">
        <v>45</v>
      </c>
      <c r="D1" t="s">
        <v>46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Z1" t="s">
        <v>85</v>
      </c>
    </row>
    <row r="2" spans="1:26">
      <c r="A2" t="s">
        <v>29</v>
      </c>
      <c r="B2">
        <v>24</v>
      </c>
      <c r="C2">
        <v>16</v>
      </c>
      <c r="D2">
        <v>8</v>
      </c>
      <c r="E2">
        <v>60</v>
      </c>
      <c r="F2">
        <v>19</v>
      </c>
      <c r="G2">
        <v>8</v>
      </c>
      <c r="H2">
        <v>3</v>
      </c>
      <c r="I2">
        <v>3</v>
      </c>
      <c r="J2">
        <v>49</v>
      </c>
      <c r="K2">
        <v>1</v>
      </c>
      <c r="L2">
        <v>17</v>
      </c>
      <c r="M2">
        <v>44</v>
      </c>
      <c r="N2">
        <v>44</v>
      </c>
      <c r="O2">
        <v>14</v>
      </c>
      <c r="P2">
        <v>21</v>
      </c>
      <c r="Q2">
        <v>8</v>
      </c>
      <c r="R2">
        <v>89</v>
      </c>
      <c r="S2">
        <v>7</v>
      </c>
      <c r="T2">
        <v>3</v>
      </c>
      <c r="U2">
        <v>66</v>
      </c>
      <c r="V2">
        <v>94</v>
      </c>
      <c r="W2">
        <v>60</v>
      </c>
      <c r="X2">
        <v>31</v>
      </c>
      <c r="Z2">
        <f>SUM(E2:X2)</f>
        <v>641</v>
      </c>
    </row>
    <row r="3" spans="1:26">
      <c r="A3" t="s">
        <v>30</v>
      </c>
      <c r="B3">
        <v>25</v>
      </c>
      <c r="C3">
        <v>9</v>
      </c>
      <c r="D3">
        <v>16</v>
      </c>
      <c r="E3">
        <v>69</v>
      </c>
      <c r="F3">
        <v>21</v>
      </c>
      <c r="G3">
        <v>7</v>
      </c>
      <c r="H3">
        <v>4</v>
      </c>
      <c r="I3">
        <v>10</v>
      </c>
      <c r="J3">
        <v>39</v>
      </c>
      <c r="K3">
        <v>2</v>
      </c>
      <c r="L3">
        <v>16</v>
      </c>
      <c r="M3">
        <v>44</v>
      </c>
      <c r="N3">
        <v>45</v>
      </c>
      <c r="O3">
        <v>14</v>
      </c>
      <c r="P3">
        <v>22</v>
      </c>
      <c r="Q3">
        <v>11</v>
      </c>
      <c r="R3">
        <v>93</v>
      </c>
      <c r="S3">
        <v>5</v>
      </c>
      <c r="T3">
        <v>1</v>
      </c>
      <c r="U3">
        <v>75</v>
      </c>
      <c r="V3">
        <v>104</v>
      </c>
      <c r="W3">
        <v>45</v>
      </c>
      <c r="X3">
        <v>29</v>
      </c>
      <c r="Z3">
        <f t="shared" ref="Z3:Z7" si="0">SUM(E3:X3)</f>
        <v>656</v>
      </c>
    </row>
    <row r="4" spans="1:26">
      <c r="A4" t="s">
        <v>31</v>
      </c>
      <c r="B4">
        <v>22</v>
      </c>
      <c r="C4">
        <v>10</v>
      </c>
      <c r="D4">
        <v>12</v>
      </c>
      <c r="E4">
        <v>65</v>
      </c>
      <c r="F4">
        <v>20</v>
      </c>
      <c r="G4">
        <v>12</v>
      </c>
      <c r="H4">
        <v>21</v>
      </c>
      <c r="I4">
        <v>17</v>
      </c>
      <c r="J4">
        <v>50</v>
      </c>
      <c r="K4">
        <v>18</v>
      </c>
      <c r="L4">
        <v>17</v>
      </c>
      <c r="M4">
        <v>41</v>
      </c>
      <c r="N4">
        <v>39</v>
      </c>
      <c r="O4">
        <v>8</v>
      </c>
      <c r="P4">
        <v>22</v>
      </c>
      <c r="Q4">
        <v>4</v>
      </c>
      <c r="R4">
        <v>86</v>
      </c>
      <c r="S4">
        <v>36</v>
      </c>
      <c r="T4">
        <v>19</v>
      </c>
      <c r="U4">
        <v>85</v>
      </c>
      <c r="V4">
        <v>117</v>
      </c>
      <c r="W4">
        <v>94</v>
      </c>
      <c r="X4">
        <v>59</v>
      </c>
      <c r="Z4">
        <f t="shared" si="0"/>
        <v>830</v>
      </c>
    </row>
    <row r="5" spans="1:26">
      <c r="A5" t="s">
        <v>32</v>
      </c>
      <c r="B5">
        <v>16</v>
      </c>
      <c r="D5">
        <v>16</v>
      </c>
      <c r="E5">
        <v>51</v>
      </c>
      <c r="F5">
        <v>10</v>
      </c>
      <c r="G5">
        <v>7</v>
      </c>
      <c r="H5">
        <v>14</v>
      </c>
      <c r="I5">
        <v>2</v>
      </c>
      <c r="J5">
        <v>39</v>
      </c>
      <c r="K5">
        <v>15</v>
      </c>
      <c r="L5">
        <v>12</v>
      </c>
      <c r="M5">
        <v>30</v>
      </c>
      <c r="N5">
        <v>29</v>
      </c>
      <c r="O5">
        <v>9</v>
      </c>
      <c r="P5">
        <v>16</v>
      </c>
      <c r="Q5">
        <v>12</v>
      </c>
      <c r="R5">
        <v>59</v>
      </c>
      <c r="S5">
        <v>19</v>
      </c>
      <c r="T5">
        <v>6</v>
      </c>
      <c r="U5">
        <v>61</v>
      </c>
      <c r="V5">
        <v>82</v>
      </c>
      <c r="W5">
        <v>63</v>
      </c>
      <c r="X5">
        <v>39</v>
      </c>
      <c r="Z5">
        <f t="shared" si="0"/>
        <v>575</v>
      </c>
    </row>
    <row r="6" spans="1:26">
      <c r="A6" t="s">
        <v>33</v>
      </c>
      <c r="B6">
        <v>7</v>
      </c>
      <c r="D6">
        <v>7</v>
      </c>
      <c r="E6">
        <v>25</v>
      </c>
      <c r="F6">
        <v>6</v>
      </c>
      <c r="G6">
        <v>2</v>
      </c>
      <c r="H6">
        <v>3</v>
      </c>
      <c r="I6">
        <v>1</v>
      </c>
      <c r="J6">
        <v>13</v>
      </c>
      <c r="K6">
        <v>1</v>
      </c>
      <c r="L6">
        <v>6</v>
      </c>
      <c r="M6">
        <v>9</v>
      </c>
      <c r="N6">
        <v>12</v>
      </c>
      <c r="O6">
        <v>6</v>
      </c>
      <c r="P6">
        <v>7</v>
      </c>
      <c r="Q6">
        <v>1</v>
      </c>
      <c r="R6">
        <v>25</v>
      </c>
      <c r="S6">
        <v>1</v>
      </c>
      <c r="T6">
        <v>0</v>
      </c>
      <c r="U6">
        <v>20</v>
      </c>
      <c r="V6">
        <v>26</v>
      </c>
      <c r="W6">
        <v>18</v>
      </c>
      <c r="X6">
        <v>14</v>
      </c>
      <c r="Z6">
        <f t="shared" si="0"/>
        <v>196</v>
      </c>
    </row>
    <row r="7" spans="1:26">
      <c r="A7" t="s">
        <v>34</v>
      </c>
      <c r="E7">
        <v>270</v>
      </c>
      <c r="F7">
        <v>76</v>
      </c>
      <c r="G7">
        <v>36</v>
      </c>
      <c r="H7">
        <v>45</v>
      </c>
      <c r="I7">
        <v>33</v>
      </c>
      <c r="J7">
        <v>190</v>
      </c>
      <c r="K7">
        <v>37</v>
      </c>
      <c r="L7">
        <v>68</v>
      </c>
      <c r="M7">
        <v>168</v>
      </c>
      <c r="N7">
        <v>169</v>
      </c>
      <c r="O7">
        <v>51</v>
      </c>
      <c r="P7">
        <v>88</v>
      </c>
      <c r="Q7">
        <v>36</v>
      </c>
      <c r="R7">
        <v>352</v>
      </c>
      <c r="S7">
        <v>68</v>
      </c>
      <c r="T7">
        <v>29</v>
      </c>
      <c r="U7">
        <v>307</v>
      </c>
      <c r="V7">
        <v>423</v>
      </c>
      <c r="W7">
        <v>280</v>
      </c>
      <c r="X7">
        <v>172</v>
      </c>
      <c r="Z7">
        <f t="shared" si="0"/>
        <v>2898</v>
      </c>
    </row>
    <row r="10" spans="1:26">
      <c r="A10" t="s">
        <v>94</v>
      </c>
      <c r="D10" t="s">
        <v>64</v>
      </c>
      <c r="E10">
        <v>4</v>
      </c>
      <c r="F10">
        <v>1</v>
      </c>
      <c r="G10">
        <v>1</v>
      </c>
      <c r="H10">
        <v>1</v>
      </c>
      <c r="I10">
        <v>1</v>
      </c>
      <c r="J10">
        <v>4</v>
      </c>
      <c r="K10">
        <v>1</v>
      </c>
      <c r="L10">
        <v>1</v>
      </c>
      <c r="M10">
        <v>2</v>
      </c>
      <c r="N10">
        <v>2</v>
      </c>
      <c r="O10">
        <v>1</v>
      </c>
      <c r="P10">
        <v>1</v>
      </c>
      <c r="Q10">
        <v>1</v>
      </c>
      <c r="R10">
        <v>4</v>
      </c>
      <c r="S10">
        <v>2</v>
      </c>
      <c r="T10">
        <v>1</v>
      </c>
      <c r="U10">
        <v>4</v>
      </c>
      <c r="V10">
        <v>6</v>
      </c>
      <c r="W10">
        <v>5</v>
      </c>
      <c r="X10">
        <v>3</v>
      </c>
      <c r="Z10" t="s">
        <v>86</v>
      </c>
    </row>
    <row r="11" spans="1:26">
      <c r="A11" t="s">
        <v>23</v>
      </c>
      <c r="E11">
        <f>4*B19</f>
        <v>96</v>
      </c>
      <c r="F11">
        <f>B19</f>
        <v>24</v>
      </c>
      <c r="G11">
        <f>B19</f>
        <v>24</v>
      </c>
      <c r="H11">
        <f>B19</f>
        <v>24</v>
      </c>
      <c r="I11">
        <f>B19</f>
        <v>24</v>
      </c>
      <c r="J11">
        <f>4*B19</f>
        <v>96</v>
      </c>
      <c r="K11">
        <f>B19</f>
        <v>24</v>
      </c>
      <c r="L11">
        <f>B19</f>
        <v>24</v>
      </c>
      <c r="M11">
        <f>2*B19</f>
        <v>48</v>
      </c>
      <c r="N11">
        <f>2*B19</f>
        <v>48</v>
      </c>
      <c r="O11">
        <f>B19</f>
        <v>24</v>
      </c>
      <c r="P11">
        <f>B19</f>
        <v>24</v>
      </c>
      <c r="Q11">
        <f>B19</f>
        <v>24</v>
      </c>
      <c r="R11">
        <f>4*B19</f>
        <v>96</v>
      </c>
      <c r="S11">
        <f>2*B19</f>
        <v>48</v>
      </c>
      <c r="T11">
        <f>B19</f>
        <v>24</v>
      </c>
      <c r="U11">
        <f>4*B19</f>
        <v>96</v>
      </c>
      <c r="V11">
        <f>6*B19</f>
        <v>144</v>
      </c>
      <c r="W11">
        <f>5*B19</f>
        <v>120</v>
      </c>
      <c r="X11">
        <f>3*B19</f>
        <v>72</v>
      </c>
      <c r="Z11">
        <f>SUM(E11:X11)</f>
        <v>1104</v>
      </c>
    </row>
    <row r="12" spans="1:26">
      <c r="A12" t="s">
        <v>22</v>
      </c>
      <c r="E12">
        <f>4*B20</f>
        <v>100</v>
      </c>
      <c r="F12">
        <f>B20</f>
        <v>25</v>
      </c>
      <c r="G12">
        <f>B20</f>
        <v>25</v>
      </c>
      <c r="H12">
        <f>B20</f>
        <v>25</v>
      </c>
      <c r="I12">
        <f>B20</f>
        <v>25</v>
      </c>
      <c r="J12">
        <f>4*B20</f>
        <v>100</v>
      </c>
      <c r="K12">
        <f>B20</f>
        <v>25</v>
      </c>
      <c r="L12">
        <f>B20</f>
        <v>25</v>
      </c>
      <c r="M12">
        <f>2*B20</f>
        <v>50</v>
      </c>
      <c r="N12">
        <f>2*B20</f>
        <v>50</v>
      </c>
      <c r="O12">
        <f>B20</f>
        <v>25</v>
      </c>
      <c r="P12">
        <f>B20</f>
        <v>25</v>
      </c>
      <c r="Q12">
        <f>B20</f>
        <v>25</v>
      </c>
      <c r="R12">
        <f>4*B20</f>
        <v>100</v>
      </c>
      <c r="S12">
        <f>2*B20</f>
        <v>50</v>
      </c>
      <c r="T12">
        <f>B20</f>
        <v>25</v>
      </c>
      <c r="U12">
        <f>4*B20</f>
        <v>100</v>
      </c>
      <c r="V12">
        <f>6*B20</f>
        <v>150</v>
      </c>
      <c r="W12">
        <f>5*B20</f>
        <v>125</v>
      </c>
      <c r="X12">
        <f>3*B20</f>
        <v>75</v>
      </c>
      <c r="Z12">
        <f t="shared" ref="Z12:Z16" si="1">SUM(E12:X12)</f>
        <v>1150</v>
      </c>
    </row>
    <row r="13" spans="1:26">
      <c r="A13" t="s">
        <v>24</v>
      </c>
      <c r="E13">
        <f>4*B21</f>
        <v>88</v>
      </c>
      <c r="F13">
        <f>B21</f>
        <v>22</v>
      </c>
      <c r="G13">
        <f>B21</f>
        <v>22</v>
      </c>
      <c r="H13">
        <f>B21</f>
        <v>22</v>
      </c>
      <c r="I13">
        <f>B21</f>
        <v>22</v>
      </c>
      <c r="J13">
        <f>4*B21</f>
        <v>88</v>
      </c>
      <c r="K13">
        <f>B21</f>
        <v>22</v>
      </c>
      <c r="L13">
        <f>B21</f>
        <v>22</v>
      </c>
      <c r="M13">
        <f>2*B21</f>
        <v>44</v>
      </c>
      <c r="N13">
        <f>2*B21</f>
        <v>44</v>
      </c>
      <c r="O13">
        <f>B21</f>
        <v>22</v>
      </c>
      <c r="P13">
        <f>B21</f>
        <v>22</v>
      </c>
      <c r="Q13">
        <f>B21</f>
        <v>22</v>
      </c>
      <c r="R13">
        <f>4*B21</f>
        <v>88</v>
      </c>
      <c r="S13">
        <f>2*B21</f>
        <v>44</v>
      </c>
      <c r="T13">
        <f>B21</f>
        <v>22</v>
      </c>
      <c r="U13">
        <f>4*B21</f>
        <v>88</v>
      </c>
      <c r="V13">
        <f>6*B21</f>
        <v>132</v>
      </c>
      <c r="W13">
        <f>5*B21</f>
        <v>110</v>
      </c>
      <c r="X13">
        <f>3*B21</f>
        <v>66</v>
      </c>
      <c r="Z13">
        <f t="shared" si="1"/>
        <v>1012</v>
      </c>
    </row>
    <row r="14" spans="1:26">
      <c r="A14" t="s">
        <v>51</v>
      </c>
      <c r="E14">
        <f>4*B22</f>
        <v>64</v>
      </c>
      <c r="F14">
        <f>B22</f>
        <v>16</v>
      </c>
      <c r="G14">
        <f>B22</f>
        <v>16</v>
      </c>
      <c r="H14">
        <f>B22</f>
        <v>16</v>
      </c>
      <c r="I14">
        <f>B22</f>
        <v>16</v>
      </c>
      <c r="J14">
        <f>4*B22</f>
        <v>64</v>
      </c>
      <c r="K14">
        <f>B22</f>
        <v>16</v>
      </c>
      <c r="L14">
        <f>B22</f>
        <v>16</v>
      </c>
      <c r="M14">
        <f>2*B22</f>
        <v>32</v>
      </c>
      <c r="N14">
        <f>2*B22</f>
        <v>32</v>
      </c>
      <c r="O14">
        <f>B22</f>
        <v>16</v>
      </c>
      <c r="P14">
        <f>B22</f>
        <v>16</v>
      </c>
      <c r="Q14">
        <f>B22</f>
        <v>16</v>
      </c>
      <c r="R14">
        <f>4*B22</f>
        <v>64</v>
      </c>
      <c r="S14">
        <f>2*B22</f>
        <v>32</v>
      </c>
      <c r="T14">
        <f>B22</f>
        <v>16</v>
      </c>
      <c r="U14">
        <f>4*B22</f>
        <v>64</v>
      </c>
      <c r="V14">
        <f>6*B22</f>
        <v>96</v>
      </c>
      <c r="W14">
        <f>5*B22</f>
        <v>80</v>
      </c>
      <c r="X14">
        <f>3*B22</f>
        <v>48</v>
      </c>
      <c r="Z14">
        <f t="shared" si="1"/>
        <v>736</v>
      </c>
    </row>
    <row r="15" spans="1:26">
      <c r="A15" t="s">
        <v>50</v>
      </c>
      <c r="E15">
        <f>4*B23</f>
        <v>28</v>
      </c>
      <c r="F15">
        <f>B23</f>
        <v>7</v>
      </c>
      <c r="G15">
        <f>B23</f>
        <v>7</v>
      </c>
      <c r="H15">
        <f>B23</f>
        <v>7</v>
      </c>
      <c r="I15">
        <f>B23</f>
        <v>7</v>
      </c>
      <c r="J15">
        <f>4*B23</f>
        <v>28</v>
      </c>
      <c r="K15">
        <f>B23</f>
        <v>7</v>
      </c>
      <c r="L15">
        <f>B23</f>
        <v>7</v>
      </c>
      <c r="M15">
        <f>2*B23</f>
        <v>14</v>
      </c>
      <c r="N15">
        <f>2*B23</f>
        <v>14</v>
      </c>
      <c r="O15">
        <f>B23</f>
        <v>7</v>
      </c>
      <c r="P15">
        <f>B23</f>
        <v>7</v>
      </c>
      <c r="Q15">
        <f>B23</f>
        <v>7</v>
      </c>
      <c r="R15">
        <f>4*B23</f>
        <v>28</v>
      </c>
      <c r="S15">
        <f>2*B23</f>
        <v>14</v>
      </c>
      <c r="T15">
        <f>B23</f>
        <v>7</v>
      </c>
      <c r="U15">
        <f>4*B23</f>
        <v>28</v>
      </c>
      <c r="V15">
        <f>6*B23</f>
        <v>42</v>
      </c>
      <c r="W15">
        <f>5*B23</f>
        <v>35</v>
      </c>
      <c r="X15">
        <f>3*B23</f>
        <v>21</v>
      </c>
      <c r="Z15">
        <f t="shared" si="1"/>
        <v>322</v>
      </c>
    </row>
    <row r="16" spans="1:26">
      <c r="E16">
        <f>SUM(E11:E15)</f>
        <v>376</v>
      </c>
      <c r="F16">
        <f t="shared" ref="F16:X16" si="2">SUM(F11:F15)</f>
        <v>94</v>
      </c>
      <c r="G16">
        <f t="shared" si="2"/>
        <v>94</v>
      </c>
      <c r="H16">
        <f t="shared" si="2"/>
        <v>94</v>
      </c>
      <c r="I16">
        <f t="shared" si="2"/>
        <v>94</v>
      </c>
      <c r="J16">
        <f t="shared" si="2"/>
        <v>376</v>
      </c>
      <c r="K16">
        <f t="shared" si="2"/>
        <v>94</v>
      </c>
      <c r="L16">
        <f t="shared" si="2"/>
        <v>94</v>
      </c>
      <c r="M16">
        <f t="shared" si="2"/>
        <v>188</v>
      </c>
      <c r="N16">
        <f t="shared" si="2"/>
        <v>188</v>
      </c>
      <c r="O16">
        <f t="shared" si="2"/>
        <v>94</v>
      </c>
      <c r="P16">
        <f t="shared" si="2"/>
        <v>94</v>
      </c>
      <c r="Q16">
        <f t="shared" si="2"/>
        <v>94</v>
      </c>
      <c r="R16">
        <f t="shared" si="2"/>
        <v>376</v>
      </c>
      <c r="S16">
        <f t="shared" si="2"/>
        <v>188</v>
      </c>
      <c r="T16">
        <f t="shared" si="2"/>
        <v>94</v>
      </c>
      <c r="U16">
        <f t="shared" si="2"/>
        <v>376</v>
      </c>
      <c r="V16">
        <f t="shared" si="2"/>
        <v>564</v>
      </c>
      <c r="W16">
        <f t="shared" si="2"/>
        <v>470</v>
      </c>
      <c r="X16">
        <f t="shared" si="2"/>
        <v>282</v>
      </c>
      <c r="Z16">
        <f t="shared" si="1"/>
        <v>4324</v>
      </c>
    </row>
    <row r="18" spans="1:26">
      <c r="A18" t="s">
        <v>59</v>
      </c>
      <c r="Z18" t="s">
        <v>89</v>
      </c>
    </row>
    <row r="19" spans="1:26">
      <c r="A19" t="s">
        <v>23</v>
      </c>
      <c r="B19">
        <v>24</v>
      </c>
      <c r="E19" s="4">
        <f>E2/E11</f>
        <v>0.625</v>
      </c>
      <c r="F19" s="4">
        <f>F2/F11</f>
        <v>0.79166666666666663</v>
      </c>
      <c r="G19" s="4">
        <f t="shared" ref="G19:X19" si="3">G2/G11</f>
        <v>0.33333333333333331</v>
      </c>
      <c r="H19" s="4">
        <f t="shared" si="3"/>
        <v>0.125</v>
      </c>
      <c r="I19" s="4">
        <f t="shared" si="3"/>
        <v>0.125</v>
      </c>
      <c r="J19" s="4">
        <f t="shared" si="3"/>
        <v>0.51041666666666663</v>
      </c>
      <c r="K19" s="4">
        <f t="shared" si="3"/>
        <v>4.1666666666666664E-2</v>
      </c>
      <c r="L19" s="4">
        <f t="shared" si="3"/>
        <v>0.70833333333333337</v>
      </c>
      <c r="M19" s="4">
        <f t="shared" si="3"/>
        <v>0.91666666666666663</v>
      </c>
      <c r="N19" s="4">
        <f t="shared" si="3"/>
        <v>0.91666666666666663</v>
      </c>
      <c r="O19" s="4">
        <f t="shared" si="3"/>
        <v>0.58333333333333337</v>
      </c>
      <c r="P19" s="4">
        <f t="shared" si="3"/>
        <v>0.875</v>
      </c>
      <c r="Q19" s="4">
        <f t="shared" si="3"/>
        <v>0.33333333333333331</v>
      </c>
      <c r="R19" s="4">
        <f t="shared" si="3"/>
        <v>0.92708333333333337</v>
      </c>
      <c r="S19" s="4">
        <f t="shared" si="3"/>
        <v>0.14583333333333334</v>
      </c>
      <c r="T19" s="4">
        <f t="shared" si="3"/>
        <v>0.125</v>
      </c>
      <c r="U19" s="4">
        <f t="shared" si="3"/>
        <v>0.6875</v>
      </c>
      <c r="V19" s="4">
        <f t="shared" si="3"/>
        <v>0.65277777777777779</v>
      </c>
      <c r="W19" s="4">
        <f t="shared" si="3"/>
        <v>0.5</v>
      </c>
      <c r="X19" s="4">
        <f t="shared" si="3"/>
        <v>0.43055555555555558</v>
      </c>
      <c r="Z19" s="4">
        <f>Z2/Z11</f>
        <v>0.58061594202898548</v>
      </c>
    </row>
    <row r="20" spans="1:26">
      <c r="A20" t="s">
        <v>22</v>
      </c>
      <c r="B20">
        <v>25</v>
      </c>
      <c r="E20" s="4">
        <f t="shared" ref="E20:T24" si="4">E3/E12</f>
        <v>0.69</v>
      </c>
      <c r="F20" s="4">
        <f t="shared" ref="F20:U24" si="5">F3/F12</f>
        <v>0.84</v>
      </c>
      <c r="G20" s="4">
        <f t="shared" si="5"/>
        <v>0.28000000000000003</v>
      </c>
      <c r="H20" s="4">
        <f t="shared" si="5"/>
        <v>0.16</v>
      </c>
      <c r="I20" s="4">
        <f t="shared" si="5"/>
        <v>0.4</v>
      </c>
      <c r="J20" s="4">
        <f t="shared" si="5"/>
        <v>0.39</v>
      </c>
      <c r="K20" s="4">
        <f t="shared" si="5"/>
        <v>0.08</v>
      </c>
      <c r="L20" s="4">
        <f t="shared" si="5"/>
        <v>0.64</v>
      </c>
      <c r="M20" s="4">
        <f t="shared" si="5"/>
        <v>0.88</v>
      </c>
      <c r="N20" s="4">
        <f t="shared" si="5"/>
        <v>0.9</v>
      </c>
      <c r="O20" s="4">
        <f t="shared" si="5"/>
        <v>0.56000000000000005</v>
      </c>
      <c r="P20" s="4">
        <f t="shared" si="5"/>
        <v>0.88</v>
      </c>
      <c r="Q20" s="4">
        <f t="shared" si="5"/>
        <v>0.44</v>
      </c>
      <c r="R20" s="4">
        <f t="shared" si="5"/>
        <v>0.93</v>
      </c>
      <c r="S20" s="4">
        <f t="shared" si="5"/>
        <v>0.1</v>
      </c>
      <c r="T20" s="4">
        <f t="shared" si="5"/>
        <v>0.04</v>
      </c>
      <c r="U20" s="4">
        <f t="shared" si="5"/>
        <v>0.75</v>
      </c>
      <c r="V20" s="4">
        <f t="shared" ref="V20:X20" si="6">V3/V12</f>
        <v>0.69333333333333336</v>
      </c>
      <c r="W20" s="4">
        <f t="shared" si="6"/>
        <v>0.36</v>
      </c>
      <c r="X20" s="4">
        <f t="shared" si="6"/>
        <v>0.38666666666666666</v>
      </c>
      <c r="Z20" s="4">
        <f t="shared" ref="Z20:Z23" si="7">Z3/Z12</f>
        <v>0.57043478260869562</v>
      </c>
    </row>
    <row r="21" spans="1:26">
      <c r="A21" t="s">
        <v>24</v>
      </c>
      <c r="B21">
        <v>22</v>
      </c>
      <c r="E21" s="4">
        <f t="shared" si="4"/>
        <v>0.73863636363636365</v>
      </c>
      <c r="F21" s="4">
        <f t="shared" si="5"/>
        <v>0.90909090909090906</v>
      </c>
      <c r="G21" s="4">
        <f t="shared" si="5"/>
        <v>0.54545454545454541</v>
      </c>
      <c r="H21" s="4">
        <f t="shared" si="5"/>
        <v>0.95454545454545459</v>
      </c>
      <c r="I21" s="4">
        <f t="shared" si="5"/>
        <v>0.77272727272727271</v>
      </c>
      <c r="J21" s="4">
        <f t="shared" si="5"/>
        <v>0.56818181818181823</v>
      </c>
      <c r="K21" s="4">
        <f t="shared" si="5"/>
        <v>0.81818181818181823</v>
      </c>
      <c r="L21" s="4">
        <f t="shared" si="5"/>
        <v>0.77272727272727271</v>
      </c>
      <c r="M21" s="4">
        <f t="shared" si="5"/>
        <v>0.93181818181818177</v>
      </c>
      <c r="N21" s="4">
        <f t="shared" si="5"/>
        <v>0.88636363636363635</v>
      </c>
      <c r="O21" s="4">
        <f t="shared" si="5"/>
        <v>0.36363636363636365</v>
      </c>
      <c r="P21" s="4">
        <f t="shared" si="5"/>
        <v>1</v>
      </c>
      <c r="Q21" s="4">
        <f t="shared" si="5"/>
        <v>0.18181818181818182</v>
      </c>
      <c r="R21" s="4">
        <f t="shared" si="5"/>
        <v>0.97727272727272729</v>
      </c>
      <c r="S21" s="4">
        <f t="shared" si="5"/>
        <v>0.81818181818181823</v>
      </c>
      <c r="T21" s="4">
        <f t="shared" si="5"/>
        <v>0.86363636363636365</v>
      </c>
      <c r="U21" s="4">
        <f t="shared" si="5"/>
        <v>0.96590909090909094</v>
      </c>
      <c r="V21" s="4">
        <f t="shared" ref="V21:X21" si="8">V4/V13</f>
        <v>0.88636363636363635</v>
      </c>
      <c r="W21" s="4">
        <f t="shared" si="8"/>
        <v>0.8545454545454545</v>
      </c>
      <c r="X21" s="4">
        <f t="shared" si="8"/>
        <v>0.89393939393939392</v>
      </c>
      <c r="Z21" s="4">
        <f t="shared" si="7"/>
        <v>0.82015810276679846</v>
      </c>
    </row>
    <row r="22" spans="1:26">
      <c r="A22" t="s">
        <v>51</v>
      </c>
      <c r="B22">
        <v>16</v>
      </c>
      <c r="E22" s="4">
        <f t="shared" si="4"/>
        <v>0.796875</v>
      </c>
      <c r="F22" s="4">
        <f t="shared" si="5"/>
        <v>0.625</v>
      </c>
      <c r="G22" s="4">
        <f t="shared" si="5"/>
        <v>0.4375</v>
      </c>
      <c r="H22" s="4">
        <f t="shared" si="5"/>
        <v>0.875</v>
      </c>
      <c r="I22" s="4">
        <f t="shared" si="5"/>
        <v>0.125</v>
      </c>
      <c r="J22" s="4">
        <f t="shared" si="5"/>
        <v>0.609375</v>
      </c>
      <c r="K22" s="4">
        <f t="shared" si="5"/>
        <v>0.9375</v>
      </c>
      <c r="L22" s="4">
        <f t="shared" si="5"/>
        <v>0.75</v>
      </c>
      <c r="M22" s="4">
        <f t="shared" si="5"/>
        <v>0.9375</v>
      </c>
      <c r="N22" s="4">
        <f t="shared" si="5"/>
        <v>0.90625</v>
      </c>
      <c r="O22" s="4">
        <f t="shared" si="5"/>
        <v>0.5625</v>
      </c>
      <c r="P22" s="4">
        <f t="shared" si="5"/>
        <v>1</v>
      </c>
      <c r="Q22" s="4">
        <f t="shared" si="5"/>
        <v>0.75</v>
      </c>
      <c r="R22" s="4">
        <f t="shared" si="5"/>
        <v>0.921875</v>
      </c>
      <c r="S22" s="4">
        <f t="shared" si="5"/>
        <v>0.59375</v>
      </c>
      <c r="T22" s="4">
        <f t="shared" si="5"/>
        <v>0.375</v>
      </c>
      <c r="U22" s="4">
        <f t="shared" si="5"/>
        <v>0.953125</v>
      </c>
      <c r="V22" s="4">
        <f t="shared" ref="V22:X22" si="9">V5/V14</f>
        <v>0.85416666666666663</v>
      </c>
      <c r="W22" s="4">
        <f t="shared" si="9"/>
        <v>0.78749999999999998</v>
      </c>
      <c r="X22" s="4">
        <f t="shared" si="9"/>
        <v>0.8125</v>
      </c>
      <c r="Z22" s="4">
        <f t="shared" si="7"/>
        <v>0.78125</v>
      </c>
    </row>
    <row r="23" spans="1:26">
      <c r="A23" t="s">
        <v>50</v>
      </c>
      <c r="B23">
        <v>7</v>
      </c>
      <c r="E23" s="4">
        <f t="shared" si="4"/>
        <v>0.8928571428571429</v>
      </c>
      <c r="F23" s="4">
        <f t="shared" si="5"/>
        <v>0.8571428571428571</v>
      </c>
      <c r="G23" s="4">
        <f t="shared" si="5"/>
        <v>0.2857142857142857</v>
      </c>
      <c r="H23" s="4">
        <f t="shared" si="5"/>
        <v>0.42857142857142855</v>
      </c>
      <c r="I23" s="4">
        <f t="shared" si="5"/>
        <v>0.14285714285714285</v>
      </c>
      <c r="J23" s="4">
        <f t="shared" si="5"/>
        <v>0.4642857142857143</v>
      </c>
      <c r="K23" s="4">
        <f t="shared" si="5"/>
        <v>0.14285714285714285</v>
      </c>
      <c r="L23" s="4">
        <f t="shared" si="5"/>
        <v>0.8571428571428571</v>
      </c>
      <c r="M23" s="4">
        <f t="shared" si="5"/>
        <v>0.6428571428571429</v>
      </c>
      <c r="N23" s="4">
        <f t="shared" si="5"/>
        <v>0.8571428571428571</v>
      </c>
      <c r="O23" s="4">
        <f t="shared" si="5"/>
        <v>0.8571428571428571</v>
      </c>
      <c r="P23" s="4">
        <f t="shared" si="5"/>
        <v>1</v>
      </c>
      <c r="Q23" s="4">
        <f t="shared" si="5"/>
        <v>0.14285714285714285</v>
      </c>
      <c r="R23" s="4">
        <f t="shared" si="5"/>
        <v>0.8928571428571429</v>
      </c>
      <c r="S23" s="4">
        <f t="shared" si="5"/>
        <v>7.1428571428571425E-2</v>
      </c>
      <c r="T23" s="4">
        <f t="shared" si="5"/>
        <v>0</v>
      </c>
      <c r="U23" s="4">
        <f t="shared" si="5"/>
        <v>0.7142857142857143</v>
      </c>
      <c r="V23" s="4">
        <f t="shared" ref="V23:X24" si="10">V6/V15</f>
        <v>0.61904761904761907</v>
      </c>
      <c r="W23" s="4">
        <f t="shared" si="10"/>
        <v>0.51428571428571423</v>
      </c>
      <c r="X23" s="4">
        <f t="shared" si="10"/>
        <v>0.66666666666666663</v>
      </c>
      <c r="Z23" s="4">
        <f t="shared" si="7"/>
        <v>0.60869565217391308</v>
      </c>
    </row>
    <row r="24" spans="1:26">
      <c r="A24" t="s">
        <v>61</v>
      </c>
      <c r="B24">
        <f>SUM(B19:B23)</f>
        <v>94</v>
      </c>
      <c r="E24" s="4">
        <f t="shared" si="4"/>
        <v>0.71808510638297873</v>
      </c>
      <c r="F24" s="4">
        <f t="shared" si="4"/>
        <v>0.80851063829787229</v>
      </c>
      <c r="G24" s="4">
        <f t="shared" si="4"/>
        <v>0.38297872340425532</v>
      </c>
      <c r="H24" s="4">
        <f t="shared" si="4"/>
        <v>0.47872340425531917</v>
      </c>
      <c r="I24" s="4">
        <f t="shared" si="4"/>
        <v>0.35106382978723405</v>
      </c>
      <c r="J24" s="4">
        <f t="shared" si="4"/>
        <v>0.50531914893617025</v>
      </c>
      <c r="K24" s="4">
        <f t="shared" si="4"/>
        <v>0.39361702127659576</v>
      </c>
      <c r="L24" s="4">
        <f t="shared" si="4"/>
        <v>0.72340425531914898</v>
      </c>
      <c r="M24" s="4">
        <f t="shared" si="4"/>
        <v>0.8936170212765957</v>
      </c>
      <c r="N24" s="4">
        <f t="shared" si="4"/>
        <v>0.89893617021276595</v>
      </c>
      <c r="O24" s="4">
        <f t="shared" si="4"/>
        <v>0.54255319148936165</v>
      </c>
      <c r="P24" s="4">
        <f t="shared" si="4"/>
        <v>0.93617021276595747</v>
      </c>
      <c r="Q24" s="4">
        <f t="shared" si="4"/>
        <v>0.38297872340425532</v>
      </c>
      <c r="R24" s="4">
        <f t="shared" si="4"/>
        <v>0.93617021276595747</v>
      </c>
      <c r="S24" s="4">
        <f t="shared" si="4"/>
        <v>0.36170212765957449</v>
      </c>
      <c r="T24" s="4">
        <f t="shared" si="4"/>
        <v>0.30851063829787234</v>
      </c>
      <c r="U24" s="4">
        <f t="shared" si="5"/>
        <v>0.81648936170212771</v>
      </c>
      <c r="V24" s="4">
        <f t="shared" si="10"/>
        <v>0.75</v>
      </c>
      <c r="W24" s="4">
        <f t="shared" si="10"/>
        <v>0.5957446808510638</v>
      </c>
      <c r="X24" s="4">
        <f t="shared" si="10"/>
        <v>0.60992907801418439</v>
      </c>
      <c r="Z24" s="4">
        <f>Z7/Z16</f>
        <v>0.67021276595744683</v>
      </c>
    </row>
    <row r="25" spans="1:26">
      <c r="A25" t="s">
        <v>79</v>
      </c>
      <c r="B25">
        <f>B19+B20+B23</f>
        <v>56</v>
      </c>
      <c r="E25" s="4">
        <f>(E2+E3+E6)/(E11+E12+E15)</f>
        <v>0.6875</v>
      </c>
      <c r="F25" s="4">
        <f t="shared" ref="F25:X25" si="11">(F2+F3+F6)/(F11+F12+F15)</f>
        <v>0.8214285714285714</v>
      </c>
      <c r="G25" s="4">
        <f t="shared" si="11"/>
        <v>0.30357142857142855</v>
      </c>
      <c r="H25" s="4">
        <f t="shared" si="11"/>
        <v>0.17857142857142858</v>
      </c>
      <c r="I25" s="4">
        <f t="shared" si="11"/>
        <v>0.25</v>
      </c>
      <c r="J25" s="4">
        <f t="shared" si="11"/>
        <v>0.45089285714285715</v>
      </c>
      <c r="K25" s="4">
        <f t="shared" si="11"/>
        <v>7.1428571428571425E-2</v>
      </c>
      <c r="L25" s="4">
        <f t="shared" si="11"/>
        <v>0.6964285714285714</v>
      </c>
      <c r="M25" s="4">
        <f t="shared" si="11"/>
        <v>0.8660714285714286</v>
      </c>
      <c r="N25" s="4">
        <f t="shared" si="11"/>
        <v>0.9017857142857143</v>
      </c>
      <c r="O25" s="4">
        <f t="shared" si="11"/>
        <v>0.6071428571428571</v>
      </c>
      <c r="P25" s="4">
        <f t="shared" si="11"/>
        <v>0.8928571428571429</v>
      </c>
      <c r="Q25" s="4">
        <f t="shared" si="11"/>
        <v>0.35714285714285715</v>
      </c>
      <c r="R25" s="4">
        <f t="shared" si="11"/>
        <v>0.9241071428571429</v>
      </c>
      <c r="S25" s="4">
        <f t="shared" si="11"/>
        <v>0.11607142857142858</v>
      </c>
      <c r="T25" s="4">
        <f t="shared" si="11"/>
        <v>7.1428571428571425E-2</v>
      </c>
      <c r="U25" s="4">
        <f t="shared" si="11"/>
        <v>0.71875</v>
      </c>
      <c r="V25" s="4">
        <f t="shared" si="11"/>
        <v>0.66666666666666663</v>
      </c>
      <c r="W25" s="4">
        <f t="shared" si="11"/>
        <v>0.43928571428571428</v>
      </c>
      <c r="X25" s="4">
        <f t="shared" si="11"/>
        <v>0.44047619047619047</v>
      </c>
      <c r="Z25" s="4">
        <f>(Z2+Z3+Z6)/(Z11+Z12+Z15)</f>
        <v>0.57958074534161486</v>
      </c>
    </row>
    <row r="26" spans="1:26">
      <c r="A26" t="s">
        <v>80</v>
      </c>
      <c r="B26">
        <f>B21+B22</f>
        <v>38</v>
      </c>
      <c r="E26" s="4">
        <f>(E4+E5)/(E13+E14)</f>
        <v>0.76315789473684215</v>
      </c>
      <c r="F26" s="4">
        <f t="shared" ref="F26:X26" si="12">(F4+F5)/(F13+F14)</f>
        <v>0.78947368421052633</v>
      </c>
      <c r="G26" s="4">
        <f t="shared" si="12"/>
        <v>0.5</v>
      </c>
      <c r="H26" s="4">
        <f t="shared" si="12"/>
        <v>0.92105263157894735</v>
      </c>
      <c r="I26" s="4">
        <f t="shared" si="12"/>
        <v>0.5</v>
      </c>
      <c r="J26" s="4">
        <f t="shared" si="12"/>
        <v>0.58552631578947367</v>
      </c>
      <c r="K26" s="4">
        <f t="shared" si="12"/>
        <v>0.86842105263157898</v>
      </c>
      <c r="L26" s="4">
        <f t="shared" si="12"/>
        <v>0.76315789473684215</v>
      </c>
      <c r="M26" s="4">
        <f t="shared" si="12"/>
        <v>0.93421052631578949</v>
      </c>
      <c r="N26" s="4">
        <f t="shared" si="12"/>
        <v>0.89473684210526316</v>
      </c>
      <c r="O26" s="4">
        <f t="shared" si="12"/>
        <v>0.44736842105263158</v>
      </c>
      <c r="P26" s="4">
        <f t="shared" si="12"/>
        <v>1</v>
      </c>
      <c r="Q26" s="4">
        <f t="shared" si="12"/>
        <v>0.42105263157894735</v>
      </c>
      <c r="R26" s="4">
        <f t="shared" si="12"/>
        <v>0.95394736842105265</v>
      </c>
      <c r="S26" s="4">
        <f t="shared" si="12"/>
        <v>0.72368421052631582</v>
      </c>
      <c r="T26" s="4">
        <f t="shared" si="12"/>
        <v>0.65789473684210531</v>
      </c>
      <c r="U26" s="4">
        <f t="shared" si="12"/>
        <v>0.96052631578947367</v>
      </c>
      <c r="V26" s="4">
        <f t="shared" si="12"/>
        <v>0.8728070175438597</v>
      </c>
      <c r="W26" s="4">
        <f t="shared" si="12"/>
        <v>0.82631578947368423</v>
      </c>
      <c r="X26" s="4">
        <f t="shared" si="12"/>
        <v>0.85964912280701755</v>
      </c>
      <c r="Z26" s="4">
        <f>(Z4+Z5)/(Z13+Z14)</f>
        <v>0.80377574370709381</v>
      </c>
    </row>
    <row r="28" spans="1:26">
      <c r="A28" t="s">
        <v>93</v>
      </c>
      <c r="Z28" t="s">
        <v>83</v>
      </c>
    </row>
    <row r="29" spans="1:26">
      <c r="A29" s="5" t="s">
        <v>47</v>
      </c>
      <c r="B29">
        <v>16</v>
      </c>
      <c r="C29" s="6"/>
      <c r="D29" s="6"/>
      <c r="E29" s="6">
        <v>37</v>
      </c>
      <c r="F29" s="6">
        <v>15</v>
      </c>
      <c r="G29" s="6">
        <v>6</v>
      </c>
      <c r="H29" s="6">
        <v>2</v>
      </c>
      <c r="I29" s="6">
        <v>1</v>
      </c>
      <c r="J29" s="6">
        <v>31</v>
      </c>
      <c r="K29" s="6">
        <v>0</v>
      </c>
      <c r="L29" s="6">
        <v>10</v>
      </c>
      <c r="M29" s="6">
        <v>28</v>
      </c>
      <c r="N29" s="6">
        <v>28</v>
      </c>
      <c r="O29" s="6">
        <v>10</v>
      </c>
      <c r="P29" s="6">
        <v>14</v>
      </c>
      <c r="Q29" s="6">
        <v>6</v>
      </c>
      <c r="R29" s="6">
        <v>59</v>
      </c>
      <c r="S29" s="6">
        <v>6</v>
      </c>
      <c r="T29" s="6">
        <v>3</v>
      </c>
      <c r="U29" s="6">
        <v>45</v>
      </c>
      <c r="V29" s="6">
        <v>60</v>
      </c>
      <c r="W29">
        <v>42</v>
      </c>
      <c r="X29">
        <v>15</v>
      </c>
      <c r="Z29" s="6">
        <f>SUM(E29:X29)</f>
        <v>418</v>
      </c>
    </row>
    <row r="30" spans="1:26">
      <c r="A30" s="2" t="s">
        <v>22</v>
      </c>
      <c r="B30">
        <v>9</v>
      </c>
      <c r="C30" s="6"/>
      <c r="D30" s="6"/>
      <c r="E30" s="6">
        <v>21</v>
      </c>
      <c r="F30" s="6">
        <v>8</v>
      </c>
      <c r="G30" s="6">
        <v>2</v>
      </c>
      <c r="H30" s="6">
        <v>1</v>
      </c>
      <c r="I30" s="6">
        <v>7</v>
      </c>
      <c r="J30" s="6">
        <v>13</v>
      </c>
      <c r="K30" s="6">
        <v>0</v>
      </c>
      <c r="L30" s="6">
        <v>8</v>
      </c>
      <c r="M30" s="6">
        <v>17</v>
      </c>
      <c r="N30" s="6">
        <v>16</v>
      </c>
      <c r="O30" s="6">
        <v>3</v>
      </c>
      <c r="P30" s="6">
        <v>8</v>
      </c>
      <c r="Q30" s="6">
        <v>3</v>
      </c>
      <c r="R30" s="6">
        <v>33</v>
      </c>
      <c r="S30" s="6">
        <v>2</v>
      </c>
      <c r="T30" s="6">
        <v>0</v>
      </c>
      <c r="U30">
        <v>32</v>
      </c>
      <c r="V30">
        <v>40</v>
      </c>
      <c r="W30">
        <v>21</v>
      </c>
      <c r="X30">
        <v>13</v>
      </c>
      <c r="Z30" s="6">
        <f t="shared" ref="Z30:Z33" si="13">SUM(E30:X30)</f>
        <v>248</v>
      </c>
    </row>
    <row r="31" spans="1:26">
      <c r="A31" t="s">
        <v>24</v>
      </c>
      <c r="B31">
        <v>10</v>
      </c>
      <c r="E31" s="6">
        <v>30</v>
      </c>
      <c r="F31" s="6">
        <v>10</v>
      </c>
      <c r="G31" s="6">
        <v>7</v>
      </c>
      <c r="H31" s="6">
        <v>9</v>
      </c>
      <c r="I31" s="6">
        <v>6</v>
      </c>
      <c r="J31" s="6">
        <v>23</v>
      </c>
      <c r="K31" s="6">
        <v>9</v>
      </c>
      <c r="L31" s="6">
        <v>8</v>
      </c>
      <c r="M31" s="6">
        <v>18</v>
      </c>
      <c r="N31" s="6">
        <v>17</v>
      </c>
      <c r="O31" s="6">
        <v>4</v>
      </c>
      <c r="P31" s="6">
        <v>10</v>
      </c>
      <c r="Q31" s="6">
        <v>3</v>
      </c>
      <c r="R31" s="6">
        <v>39</v>
      </c>
      <c r="S31" s="6">
        <v>16</v>
      </c>
      <c r="T31" s="6">
        <v>8</v>
      </c>
      <c r="U31" s="6">
        <v>38</v>
      </c>
      <c r="V31" s="6">
        <v>45</v>
      </c>
      <c r="W31" s="6">
        <v>45</v>
      </c>
      <c r="X31" s="6">
        <v>24</v>
      </c>
      <c r="Z31" s="6">
        <f t="shared" si="13"/>
        <v>369</v>
      </c>
    </row>
    <row r="32" spans="1:26">
      <c r="A32" t="s">
        <v>63</v>
      </c>
      <c r="E32" s="6">
        <f>SUM(E29:E31)</f>
        <v>88</v>
      </c>
      <c r="F32" s="6">
        <f t="shared" ref="F32:X32" si="14">SUM(F29:F31)</f>
        <v>33</v>
      </c>
      <c r="G32" s="6">
        <f t="shared" si="14"/>
        <v>15</v>
      </c>
      <c r="H32" s="6">
        <f t="shared" si="14"/>
        <v>12</v>
      </c>
      <c r="I32" s="6">
        <f t="shared" si="14"/>
        <v>14</v>
      </c>
      <c r="J32" s="6">
        <f t="shared" si="14"/>
        <v>67</v>
      </c>
      <c r="K32" s="6">
        <f t="shared" si="14"/>
        <v>9</v>
      </c>
      <c r="L32" s="6">
        <f t="shared" si="14"/>
        <v>26</v>
      </c>
      <c r="M32" s="6">
        <f t="shared" si="14"/>
        <v>63</v>
      </c>
      <c r="N32" s="6">
        <f t="shared" si="14"/>
        <v>61</v>
      </c>
      <c r="O32" s="6">
        <f t="shared" si="14"/>
        <v>17</v>
      </c>
      <c r="P32" s="6">
        <f t="shared" si="14"/>
        <v>32</v>
      </c>
      <c r="Q32" s="6">
        <f t="shared" si="14"/>
        <v>12</v>
      </c>
      <c r="R32" s="6">
        <f t="shared" si="14"/>
        <v>131</v>
      </c>
      <c r="S32" s="6">
        <f t="shared" si="14"/>
        <v>24</v>
      </c>
      <c r="T32" s="6">
        <f t="shared" si="14"/>
        <v>11</v>
      </c>
      <c r="U32" s="6">
        <f t="shared" si="14"/>
        <v>115</v>
      </c>
      <c r="V32" s="6">
        <f t="shared" si="14"/>
        <v>145</v>
      </c>
      <c r="W32" s="6">
        <f t="shared" si="14"/>
        <v>108</v>
      </c>
      <c r="X32" s="6">
        <f t="shared" si="14"/>
        <v>52</v>
      </c>
      <c r="Z32" s="6">
        <f t="shared" si="13"/>
        <v>1035</v>
      </c>
    </row>
    <row r="33" spans="1:26">
      <c r="A33" t="s">
        <v>62</v>
      </c>
      <c r="E33" s="6">
        <f>SUM(E29:E30)</f>
        <v>58</v>
      </c>
      <c r="F33" s="6">
        <f t="shared" ref="F33:X33" si="15">SUM(F29:F30)</f>
        <v>23</v>
      </c>
      <c r="G33" s="6">
        <f t="shared" si="15"/>
        <v>8</v>
      </c>
      <c r="H33" s="6">
        <f t="shared" si="15"/>
        <v>3</v>
      </c>
      <c r="I33" s="6">
        <f t="shared" si="15"/>
        <v>8</v>
      </c>
      <c r="J33" s="6">
        <f t="shared" si="15"/>
        <v>44</v>
      </c>
      <c r="K33" s="6">
        <f t="shared" si="15"/>
        <v>0</v>
      </c>
      <c r="L33" s="6">
        <f t="shared" si="15"/>
        <v>18</v>
      </c>
      <c r="M33" s="6">
        <f t="shared" si="15"/>
        <v>45</v>
      </c>
      <c r="N33" s="6">
        <f t="shared" si="15"/>
        <v>44</v>
      </c>
      <c r="O33" s="6">
        <f t="shared" si="15"/>
        <v>13</v>
      </c>
      <c r="P33" s="6">
        <f t="shared" si="15"/>
        <v>22</v>
      </c>
      <c r="Q33" s="6">
        <f t="shared" si="15"/>
        <v>9</v>
      </c>
      <c r="R33" s="6">
        <f t="shared" si="15"/>
        <v>92</v>
      </c>
      <c r="S33" s="6">
        <f t="shared" si="15"/>
        <v>8</v>
      </c>
      <c r="T33" s="6">
        <f t="shared" si="15"/>
        <v>3</v>
      </c>
      <c r="U33" s="6">
        <f t="shared" si="15"/>
        <v>77</v>
      </c>
      <c r="V33" s="6">
        <f t="shared" si="15"/>
        <v>100</v>
      </c>
      <c r="W33" s="6">
        <f t="shared" si="15"/>
        <v>63</v>
      </c>
      <c r="X33" s="6">
        <f t="shared" si="15"/>
        <v>28</v>
      </c>
      <c r="Z33" s="6">
        <f t="shared" si="13"/>
        <v>666</v>
      </c>
    </row>
    <row r="35" spans="1:26">
      <c r="A35" t="s">
        <v>92</v>
      </c>
      <c r="Z35" t="s">
        <v>84</v>
      </c>
    </row>
    <row r="36" spans="1:26">
      <c r="A36" s="5" t="s">
        <v>47</v>
      </c>
      <c r="B36">
        <v>16</v>
      </c>
      <c r="E36">
        <f>$E$10*B36</f>
        <v>64</v>
      </c>
      <c r="F36">
        <f>$F$10*B36</f>
        <v>16</v>
      </c>
      <c r="G36">
        <f>$G$10*B36</f>
        <v>16</v>
      </c>
      <c r="H36">
        <f>$H$10*B36</f>
        <v>16</v>
      </c>
      <c r="I36">
        <f>$I$10*B36</f>
        <v>16</v>
      </c>
      <c r="J36">
        <f>$J$10*B36</f>
        <v>64</v>
      </c>
      <c r="K36">
        <f>$K$10*B36</f>
        <v>16</v>
      </c>
      <c r="L36">
        <f>$L$10*B36</f>
        <v>16</v>
      </c>
      <c r="M36">
        <f>$M$10*B36</f>
        <v>32</v>
      </c>
      <c r="N36">
        <f>$N$10*B36</f>
        <v>32</v>
      </c>
      <c r="O36">
        <f>$O$10*B36</f>
        <v>16</v>
      </c>
      <c r="P36">
        <f>$P$10*B36</f>
        <v>16</v>
      </c>
      <c r="Q36">
        <f>$Q$10*B36</f>
        <v>16</v>
      </c>
      <c r="R36">
        <f>$R$10*B36</f>
        <v>64</v>
      </c>
      <c r="S36">
        <f>$S$10*B36</f>
        <v>32</v>
      </c>
      <c r="T36">
        <f>$T$10*B36</f>
        <v>16</v>
      </c>
      <c r="U36">
        <f>$U$10*B36</f>
        <v>64</v>
      </c>
      <c r="V36">
        <f>$V$10*B36</f>
        <v>96</v>
      </c>
      <c r="W36">
        <f>$W$10*B36</f>
        <v>80</v>
      </c>
      <c r="X36">
        <f>$X$10*B36</f>
        <v>48</v>
      </c>
      <c r="Z36">
        <f>SUM(E36:X36)</f>
        <v>736</v>
      </c>
    </row>
    <row r="37" spans="1:26">
      <c r="A37" s="2" t="s">
        <v>22</v>
      </c>
      <c r="B37">
        <v>9</v>
      </c>
      <c r="E37">
        <f t="shared" ref="E37:E39" si="16">$E$10*B37</f>
        <v>36</v>
      </c>
      <c r="F37">
        <f t="shared" ref="F37:F39" si="17">$F$10*B37</f>
        <v>9</v>
      </c>
      <c r="G37">
        <f t="shared" ref="G37:G39" si="18">$G$10*B37</f>
        <v>9</v>
      </c>
      <c r="H37">
        <f t="shared" ref="H37:H39" si="19">$H$10*B37</f>
        <v>9</v>
      </c>
      <c r="I37">
        <f t="shared" ref="I37:I39" si="20">$I$10*B37</f>
        <v>9</v>
      </c>
      <c r="J37">
        <f t="shared" ref="J37:J39" si="21">$J$10*B37</f>
        <v>36</v>
      </c>
      <c r="K37">
        <f t="shared" ref="K37:K39" si="22">$K$10*B37</f>
        <v>9</v>
      </c>
      <c r="L37">
        <f t="shared" ref="L37:L39" si="23">$L$10*B37</f>
        <v>9</v>
      </c>
      <c r="M37">
        <f t="shared" ref="M37:M39" si="24">$M$10*B37</f>
        <v>18</v>
      </c>
      <c r="N37">
        <f t="shared" ref="N37:N39" si="25">$N$10*B37</f>
        <v>18</v>
      </c>
      <c r="O37">
        <f t="shared" ref="O37:O39" si="26">$O$10*B37</f>
        <v>9</v>
      </c>
      <c r="P37">
        <f t="shared" ref="P37:P39" si="27">$P$10*B37</f>
        <v>9</v>
      </c>
      <c r="Q37">
        <f t="shared" ref="Q37:Q39" si="28">$Q$10*B37</f>
        <v>9</v>
      </c>
      <c r="R37">
        <f t="shared" ref="R37:R39" si="29">$R$10*B37</f>
        <v>36</v>
      </c>
      <c r="S37">
        <f t="shared" ref="S37:S39" si="30">$S$10*B37</f>
        <v>18</v>
      </c>
      <c r="T37">
        <f t="shared" ref="T37:T39" si="31">$T$10*B37</f>
        <v>9</v>
      </c>
      <c r="U37">
        <f t="shared" ref="U37:U39" si="32">$U$10*B37</f>
        <v>36</v>
      </c>
      <c r="V37">
        <f t="shared" ref="V37:V39" si="33">$V$10*B37</f>
        <v>54</v>
      </c>
      <c r="W37">
        <f t="shared" ref="W37:W39" si="34">$W$10*B37</f>
        <v>45</v>
      </c>
      <c r="X37">
        <f t="shared" ref="X37:X39" si="35">$X$10*B37</f>
        <v>27</v>
      </c>
      <c r="Z37">
        <f t="shared" ref="Z37:Z39" si="36">SUM(E37:X37)</f>
        <v>414</v>
      </c>
    </row>
    <row r="38" spans="1:26">
      <c r="A38" t="s">
        <v>24</v>
      </c>
      <c r="B38">
        <v>10</v>
      </c>
      <c r="E38">
        <f t="shared" si="16"/>
        <v>40</v>
      </c>
      <c r="F38">
        <f t="shared" si="17"/>
        <v>10</v>
      </c>
      <c r="G38">
        <f t="shared" si="18"/>
        <v>10</v>
      </c>
      <c r="H38">
        <f t="shared" si="19"/>
        <v>10</v>
      </c>
      <c r="I38">
        <f t="shared" si="20"/>
        <v>10</v>
      </c>
      <c r="J38">
        <f t="shared" si="21"/>
        <v>40</v>
      </c>
      <c r="K38">
        <f t="shared" si="22"/>
        <v>10</v>
      </c>
      <c r="L38">
        <f t="shared" si="23"/>
        <v>10</v>
      </c>
      <c r="M38">
        <f t="shared" si="24"/>
        <v>20</v>
      </c>
      <c r="N38">
        <f t="shared" si="25"/>
        <v>20</v>
      </c>
      <c r="O38">
        <f t="shared" si="26"/>
        <v>10</v>
      </c>
      <c r="P38">
        <f t="shared" si="27"/>
        <v>10</v>
      </c>
      <c r="Q38">
        <f t="shared" si="28"/>
        <v>10</v>
      </c>
      <c r="R38">
        <f t="shared" si="29"/>
        <v>40</v>
      </c>
      <c r="S38">
        <f t="shared" si="30"/>
        <v>20</v>
      </c>
      <c r="T38">
        <f t="shared" si="31"/>
        <v>10</v>
      </c>
      <c r="U38">
        <f t="shared" si="32"/>
        <v>40</v>
      </c>
      <c r="V38">
        <f t="shared" si="33"/>
        <v>60</v>
      </c>
      <c r="W38">
        <f t="shared" si="34"/>
        <v>50</v>
      </c>
      <c r="X38">
        <f t="shared" si="35"/>
        <v>30</v>
      </c>
      <c r="Z38">
        <f t="shared" si="36"/>
        <v>460</v>
      </c>
    </row>
    <row r="39" spans="1:26">
      <c r="A39" t="s">
        <v>67</v>
      </c>
      <c r="B39">
        <f>SUM(B36:B38)</f>
        <v>35</v>
      </c>
      <c r="E39">
        <f t="shared" si="16"/>
        <v>140</v>
      </c>
      <c r="F39">
        <f t="shared" si="17"/>
        <v>35</v>
      </c>
      <c r="G39">
        <f t="shared" si="18"/>
        <v>35</v>
      </c>
      <c r="H39">
        <f t="shared" si="19"/>
        <v>35</v>
      </c>
      <c r="I39">
        <f t="shared" si="20"/>
        <v>35</v>
      </c>
      <c r="J39">
        <f t="shared" si="21"/>
        <v>140</v>
      </c>
      <c r="K39">
        <f t="shared" si="22"/>
        <v>35</v>
      </c>
      <c r="L39">
        <f t="shared" si="23"/>
        <v>35</v>
      </c>
      <c r="M39">
        <f t="shared" si="24"/>
        <v>70</v>
      </c>
      <c r="N39">
        <f t="shared" si="25"/>
        <v>70</v>
      </c>
      <c r="O39">
        <f t="shared" si="26"/>
        <v>35</v>
      </c>
      <c r="P39">
        <f t="shared" si="27"/>
        <v>35</v>
      </c>
      <c r="Q39">
        <f t="shared" si="28"/>
        <v>35</v>
      </c>
      <c r="R39">
        <f t="shared" si="29"/>
        <v>140</v>
      </c>
      <c r="S39">
        <f t="shared" si="30"/>
        <v>70</v>
      </c>
      <c r="T39">
        <f t="shared" si="31"/>
        <v>35</v>
      </c>
      <c r="U39">
        <f t="shared" si="32"/>
        <v>140</v>
      </c>
      <c r="V39">
        <f t="shared" si="33"/>
        <v>210</v>
      </c>
      <c r="W39">
        <f t="shared" si="34"/>
        <v>175</v>
      </c>
      <c r="X39">
        <f t="shared" si="35"/>
        <v>105</v>
      </c>
      <c r="Z39">
        <f t="shared" si="36"/>
        <v>1610</v>
      </c>
    </row>
    <row r="41" spans="1:26">
      <c r="A41" s="7" t="s">
        <v>65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Z41" t="s">
        <v>65</v>
      </c>
    </row>
    <row r="42" spans="1:26">
      <c r="A42" s="7" t="s">
        <v>66</v>
      </c>
      <c r="B42" s="7">
        <v>25</v>
      </c>
      <c r="C42" s="7"/>
      <c r="D42" s="7"/>
      <c r="E42" s="8">
        <f>(E29+E30)/(E36+E37)</f>
        <v>0.57999999999999996</v>
      </c>
      <c r="F42" s="8">
        <f t="shared" ref="F42:X42" si="37">(F29+F30)/(F36+F37)</f>
        <v>0.92</v>
      </c>
      <c r="G42" s="8">
        <f t="shared" si="37"/>
        <v>0.32</v>
      </c>
      <c r="H42" s="8">
        <f t="shared" si="37"/>
        <v>0.12</v>
      </c>
      <c r="I42" s="8">
        <f t="shared" si="37"/>
        <v>0.32</v>
      </c>
      <c r="J42" s="8">
        <f t="shared" si="37"/>
        <v>0.44</v>
      </c>
      <c r="K42" s="8">
        <f t="shared" si="37"/>
        <v>0</v>
      </c>
      <c r="L42" s="8">
        <f t="shared" si="37"/>
        <v>0.72</v>
      </c>
      <c r="M42" s="8">
        <f t="shared" si="37"/>
        <v>0.9</v>
      </c>
      <c r="N42" s="8">
        <f t="shared" si="37"/>
        <v>0.88</v>
      </c>
      <c r="O42" s="8">
        <f t="shared" si="37"/>
        <v>0.52</v>
      </c>
      <c r="P42" s="8">
        <f t="shared" si="37"/>
        <v>0.88</v>
      </c>
      <c r="Q42" s="8">
        <f t="shared" si="37"/>
        <v>0.36</v>
      </c>
      <c r="R42" s="8">
        <f t="shared" si="37"/>
        <v>0.92</v>
      </c>
      <c r="S42" s="8">
        <f t="shared" si="37"/>
        <v>0.16</v>
      </c>
      <c r="T42" s="8">
        <f t="shared" si="37"/>
        <v>0.12</v>
      </c>
      <c r="U42" s="8">
        <f t="shared" si="37"/>
        <v>0.77</v>
      </c>
      <c r="V42" s="8">
        <f t="shared" si="37"/>
        <v>0.66666666666666663</v>
      </c>
      <c r="W42" s="8">
        <f t="shared" si="37"/>
        <v>0.504</v>
      </c>
      <c r="X42" s="8">
        <f t="shared" si="37"/>
        <v>0.37333333333333335</v>
      </c>
      <c r="Z42" s="8">
        <f>(Z29+Z30)/(Z36+Z37)</f>
        <v>0.57913043478260873</v>
      </c>
    </row>
    <row r="43" spans="1:26">
      <c r="A43" s="7" t="s">
        <v>41</v>
      </c>
      <c r="B43" s="7">
        <v>10</v>
      </c>
      <c r="C43" s="7"/>
      <c r="D43" s="7"/>
      <c r="E43" s="8">
        <f>E31/E38</f>
        <v>0.75</v>
      </c>
      <c r="F43" s="8">
        <f t="shared" ref="F43:X43" si="38">F31/F38</f>
        <v>1</v>
      </c>
      <c r="G43" s="8">
        <f t="shared" si="38"/>
        <v>0.7</v>
      </c>
      <c r="H43" s="8">
        <f t="shared" si="38"/>
        <v>0.9</v>
      </c>
      <c r="I43" s="8">
        <f t="shared" si="38"/>
        <v>0.6</v>
      </c>
      <c r="J43" s="8">
        <f t="shared" si="38"/>
        <v>0.57499999999999996</v>
      </c>
      <c r="K43" s="8">
        <f t="shared" si="38"/>
        <v>0.9</v>
      </c>
      <c r="L43" s="8">
        <f t="shared" si="38"/>
        <v>0.8</v>
      </c>
      <c r="M43" s="8">
        <f t="shared" si="38"/>
        <v>0.9</v>
      </c>
      <c r="N43" s="8">
        <f t="shared" si="38"/>
        <v>0.85</v>
      </c>
      <c r="O43" s="8">
        <f t="shared" si="38"/>
        <v>0.4</v>
      </c>
      <c r="P43" s="8">
        <f t="shared" si="38"/>
        <v>1</v>
      </c>
      <c r="Q43" s="8">
        <f t="shared" si="38"/>
        <v>0.3</v>
      </c>
      <c r="R43" s="8">
        <f t="shared" si="38"/>
        <v>0.97499999999999998</v>
      </c>
      <c r="S43" s="8">
        <f t="shared" si="38"/>
        <v>0.8</v>
      </c>
      <c r="T43" s="8">
        <f t="shared" si="38"/>
        <v>0.8</v>
      </c>
      <c r="U43" s="8">
        <f t="shared" si="38"/>
        <v>0.95</v>
      </c>
      <c r="V43" s="8">
        <f t="shared" si="38"/>
        <v>0.75</v>
      </c>
      <c r="W43" s="8">
        <f t="shared" si="38"/>
        <v>0.9</v>
      </c>
      <c r="X43" s="8">
        <f t="shared" si="38"/>
        <v>0.8</v>
      </c>
      <c r="Z43" s="8">
        <f>Z31/Z38</f>
        <v>0.80217391304347829</v>
      </c>
    </row>
    <row r="44" spans="1:26">
      <c r="A44" s="7" t="s">
        <v>67</v>
      </c>
      <c r="B44" s="7">
        <v>35</v>
      </c>
      <c r="C44" s="7"/>
      <c r="D44" s="7"/>
      <c r="E44" s="8">
        <f>E32/E39</f>
        <v>0.62857142857142856</v>
      </c>
      <c r="F44" s="8">
        <f t="shared" ref="F44:X44" si="39">F32/F39</f>
        <v>0.94285714285714284</v>
      </c>
      <c r="G44" s="8">
        <f t="shared" si="39"/>
        <v>0.42857142857142855</v>
      </c>
      <c r="H44" s="8">
        <f t="shared" si="39"/>
        <v>0.34285714285714286</v>
      </c>
      <c r="I44" s="8">
        <f t="shared" si="39"/>
        <v>0.4</v>
      </c>
      <c r="J44" s="8">
        <f t="shared" si="39"/>
        <v>0.47857142857142859</v>
      </c>
      <c r="K44" s="8">
        <f t="shared" si="39"/>
        <v>0.25714285714285712</v>
      </c>
      <c r="L44" s="8">
        <f t="shared" si="39"/>
        <v>0.74285714285714288</v>
      </c>
      <c r="M44" s="8">
        <f t="shared" si="39"/>
        <v>0.9</v>
      </c>
      <c r="N44" s="8">
        <f t="shared" si="39"/>
        <v>0.87142857142857144</v>
      </c>
      <c r="O44" s="8">
        <f t="shared" si="39"/>
        <v>0.48571428571428571</v>
      </c>
      <c r="P44" s="8">
        <f t="shared" si="39"/>
        <v>0.91428571428571426</v>
      </c>
      <c r="Q44" s="8">
        <f t="shared" si="39"/>
        <v>0.34285714285714286</v>
      </c>
      <c r="R44" s="8">
        <f t="shared" si="39"/>
        <v>0.93571428571428572</v>
      </c>
      <c r="S44" s="8">
        <f t="shared" si="39"/>
        <v>0.34285714285714286</v>
      </c>
      <c r="T44" s="8">
        <f t="shared" si="39"/>
        <v>0.31428571428571428</v>
      </c>
      <c r="U44" s="8">
        <f t="shared" si="39"/>
        <v>0.8214285714285714</v>
      </c>
      <c r="V44" s="8">
        <f t="shared" si="39"/>
        <v>0.69047619047619047</v>
      </c>
      <c r="W44" s="8">
        <f t="shared" si="39"/>
        <v>0.6171428571428571</v>
      </c>
      <c r="X44" s="8">
        <f t="shared" si="39"/>
        <v>0.49523809523809526</v>
      </c>
      <c r="Z44" s="8">
        <f>Z32/Z39</f>
        <v>0.6428571428571429</v>
      </c>
    </row>
    <row r="46" spans="1:26">
      <c r="A46" t="s">
        <v>90</v>
      </c>
      <c r="Z46" t="s">
        <v>87</v>
      </c>
    </row>
    <row r="47" spans="1:26">
      <c r="A47" t="s">
        <v>23</v>
      </c>
      <c r="E47">
        <v>23</v>
      </c>
      <c r="F47">
        <v>4</v>
      </c>
      <c r="G47">
        <v>2</v>
      </c>
      <c r="H47">
        <v>1</v>
      </c>
      <c r="I47">
        <v>2</v>
      </c>
      <c r="J47">
        <v>18</v>
      </c>
      <c r="K47">
        <v>1</v>
      </c>
      <c r="L47">
        <v>7</v>
      </c>
      <c r="M47">
        <v>16</v>
      </c>
      <c r="N47">
        <v>16</v>
      </c>
      <c r="O47">
        <v>4</v>
      </c>
      <c r="P47">
        <v>7</v>
      </c>
      <c r="Q47">
        <v>2</v>
      </c>
      <c r="R47">
        <v>30</v>
      </c>
      <c r="S47">
        <v>1</v>
      </c>
      <c r="T47">
        <v>0</v>
      </c>
      <c r="U47">
        <v>21</v>
      </c>
      <c r="V47">
        <v>34</v>
      </c>
      <c r="W47">
        <v>18</v>
      </c>
      <c r="X47">
        <v>16</v>
      </c>
      <c r="Z47">
        <f>SUM(E47:X47)</f>
        <v>223</v>
      </c>
    </row>
    <row r="48" spans="1:26">
      <c r="A48" t="s">
        <v>22</v>
      </c>
      <c r="E48">
        <v>48</v>
      </c>
      <c r="F48">
        <v>13</v>
      </c>
      <c r="G48">
        <v>5</v>
      </c>
      <c r="H48">
        <v>3</v>
      </c>
      <c r="I48">
        <v>3</v>
      </c>
      <c r="J48">
        <v>26</v>
      </c>
      <c r="K48">
        <v>2</v>
      </c>
      <c r="L48">
        <v>8</v>
      </c>
      <c r="M48">
        <v>27</v>
      </c>
      <c r="N48">
        <v>29</v>
      </c>
      <c r="O48">
        <v>11</v>
      </c>
      <c r="P48">
        <v>14</v>
      </c>
      <c r="Q48">
        <v>8</v>
      </c>
      <c r="R48">
        <v>60</v>
      </c>
      <c r="S48">
        <v>3</v>
      </c>
      <c r="T48">
        <v>1</v>
      </c>
      <c r="U48">
        <v>43</v>
      </c>
      <c r="V48">
        <v>64</v>
      </c>
      <c r="W48">
        <v>24</v>
      </c>
      <c r="X48">
        <v>16</v>
      </c>
      <c r="Z48">
        <f t="shared" ref="Z48:Z54" si="40">SUM(E48:X48)</f>
        <v>408</v>
      </c>
    </row>
    <row r="49" spans="1:26">
      <c r="A49" t="s">
        <v>24</v>
      </c>
      <c r="E49">
        <v>35</v>
      </c>
      <c r="F49">
        <v>10</v>
      </c>
      <c r="G49">
        <v>5</v>
      </c>
      <c r="H49">
        <v>12</v>
      </c>
      <c r="I49">
        <v>11</v>
      </c>
      <c r="J49">
        <v>27</v>
      </c>
      <c r="K49">
        <v>9</v>
      </c>
      <c r="L49">
        <v>9</v>
      </c>
      <c r="M49">
        <v>23</v>
      </c>
      <c r="N49">
        <v>22</v>
      </c>
      <c r="O49">
        <v>4</v>
      </c>
      <c r="P49">
        <v>12</v>
      </c>
      <c r="Q49">
        <v>1</v>
      </c>
      <c r="R49">
        <v>47</v>
      </c>
      <c r="S49">
        <v>20</v>
      </c>
      <c r="T49">
        <v>11</v>
      </c>
      <c r="U49">
        <v>47</v>
      </c>
      <c r="V49">
        <v>72</v>
      </c>
      <c r="W49">
        <v>49</v>
      </c>
      <c r="X49">
        <v>35</v>
      </c>
      <c r="Z49">
        <f t="shared" si="40"/>
        <v>461</v>
      </c>
    </row>
    <row r="50" spans="1:26">
      <c r="A50" t="s">
        <v>25</v>
      </c>
      <c r="E50">
        <v>51</v>
      </c>
      <c r="F50">
        <v>10</v>
      </c>
      <c r="G50">
        <v>7</v>
      </c>
      <c r="H50">
        <v>14</v>
      </c>
      <c r="I50">
        <v>2</v>
      </c>
      <c r="J50">
        <v>39</v>
      </c>
      <c r="K50">
        <v>15</v>
      </c>
      <c r="L50">
        <v>12</v>
      </c>
      <c r="M50">
        <v>30</v>
      </c>
      <c r="N50">
        <v>29</v>
      </c>
      <c r="O50">
        <v>9</v>
      </c>
      <c r="P50">
        <v>16</v>
      </c>
      <c r="Q50">
        <v>12</v>
      </c>
      <c r="R50">
        <v>59</v>
      </c>
      <c r="S50">
        <v>19</v>
      </c>
      <c r="T50">
        <v>6</v>
      </c>
      <c r="U50">
        <v>61</v>
      </c>
      <c r="V50">
        <v>82</v>
      </c>
      <c r="W50">
        <v>63</v>
      </c>
      <c r="X50">
        <v>39</v>
      </c>
      <c r="Z50">
        <f t="shared" si="40"/>
        <v>575</v>
      </c>
    </row>
    <row r="51" spans="1:26">
      <c r="A51" t="s">
        <v>50</v>
      </c>
      <c r="E51">
        <v>25</v>
      </c>
      <c r="F51">
        <v>6</v>
      </c>
      <c r="G51">
        <v>2</v>
      </c>
      <c r="H51">
        <v>3</v>
      </c>
      <c r="I51">
        <v>1</v>
      </c>
      <c r="J51">
        <v>13</v>
      </c>
      <c r="K51">
        <v>1</v>
      </c>
      <c r="L51">
        <v>6</v>
      </c>
      <c r="M51">
        <v>9</v>
      </c>
      <c r="N51">
        <v>12</v>
      </c>
      <c r="O51">
        <v>6</v>
      </c>
      <c r="P51">
        <v>7</v>
      </c>
      <c r="Q51">
        <v>1</v>
      </c>
      <c r="R51">
        <v>25</v>
      </c>
      <c r="S51">
        <v>1</v>
      </c>
      <c r="T51">
        <v>0</v>
      </c>
      <c r="U51">
        <v>20</v>
      </c>
      <c r="V51">
        <v>26</v>
      </c>
      <c r="W51">
        <v>18</v>
      </c>
      <c r="X51">
        <v>14</v>
      </c>
      <c r="Z51">
        <f t="shared" si="40"/>
        <v>196</v>
      </c>
    </row>
    <row r="52" spans="1:26">
      <c r="A52" t="s">
        <v>68</v>
      </c>
      <c r="E52">
        <f>SUM(E47:E51)</f>
        <v>182</v>
      </c>
      <c r="F52">
        <f t="shared" ref="F52:X52" si="41">SUM(F47:F51)</f>
        <v>43</v>
      </c>
      <c r="G52">
        <f t="shared" si="41"/>
        <v>21</v>
      </c>
      <c r="H52">
        <f t="shared" si="41"/>
        <v>33</v>
      </c>
      <c r="I52">
        <f t="shared" si="41"/>
        <v>19</v>
      </c>
      <c r="J52">
        <f t="shared" si="41"/>
        <v>123</v>
      </c>
      <c r="K52">
        <f t="shared" si="41"/>
        <v>28</v>
      </c>
      <c r="L52">
        <f t="shared" si="41"/>
        <v>42</v>
      </c>
      <c r="M52">
        <f t="shared" si="41"/>
        <v>105</v>
      </c>
      <c r="N52">
        <f t="shared" si="41"/>
        <v>108</v>
      </c>
      <c r="O52">
        <f t="shared" si="41"/>
        <v>34</v>
      </c>
      <c r="P52">
        <f t="shared" si="41"/>
        <v>56</v>
      </c>
      <c r="Q52">
        <f t="shared" si="41"/>
        <v>24</v>
      </c>
      <c r="R52">
        <f t="shared" si="41"/>
        <v>221</v>
      </c>
      <c r="S52">
        <f t="shared" si="41"/>
        <v>44</v>
      </c>
      <c r="T52">
        <f t="shared" si="41"/>
        <v>18</v>
      </c>
      <c r="U52">
        <f t="shared" si="41"/>
        <v>192</v>
      </c>
      <c r="V52">
        <f t="shared" si="41"/>
        <v>278</v>
      </c>
      <c r="W52">
        <f t="shared" si="41"/>
        <v>172</v>
      </c>
      <c r="X52">
        <f t="shared" si="41"/>
        <v>120</v>
      </c>
      <c r="Z52">
        <f t="shared" si="40"/>
        <v>1863</v>
      </c>
    </row>
    <row r="53" spans="1:26">
      <c r="A53" t="s">
        <v>69</v>
      </c>
      <c r="E53">
        <f>SUM(E47:E48,E51)</f>
        <v>96</v>
      </c>
      <c r="F53">
        <f t="shared" ref="F53:X53" si="42">SUM(F47:F48,F51)</f>
        <v>23</v>
      </c>
      <c r="G53">
        <f t="shared" si="42"/>
        <v>9</v>
      </c>
      <c r="H53">
        <f t="shared" si="42"/>
        <v>7</v>
      </c>
      <c r="I53">
        <f t="shared" si="42"/>
        <v>6</v>
      </c>
      <c r="J53">
        <f t="shared" si="42"/>
        <v>57</v>
      </c>
      <c r="K53">
        <f t="shared" si="42"/>
        <v>4</v>
      </c>
      <c r="L53">
        <f t="shared" si="42"/>
        <v>21</v>
      </c>
      <c r="M53">
        <f t="shared" si="42"/>
        <v>52</v>
      </c>
      <c r="N53">
        <f t="shared" si="42"/>
        <v>57</v>
      </c>
      <c r="O53">
        <f t="shared" si="42"/>
        <v>21</v>
      </c>
      <c r="P53">
        <f t="shared" si="42"/>
        <v>28</v>
      </c>
      <c r="Q53">
        <f t="shared" si="42"/>
        <v>11</v>
      </c>
      <c r="R53">
        <f t="shared" si="42"/>
        <v>115</v>
      </c>
      <c r="S53">
        <f t="shared" si="42"/>
        <v>5</v>
      </c>
      <c r="T53">
        <f t="shared" si="42"/>
        <v>1</v>
      </c>
      <c r="U53">
        <f t="shared" si="42"/>
        <v>84</v>
      </c>
      <c r="V53">
        <f t="shared" si="42"/>
        <v>124</v>
      </c>
      <c r="W53">
        <f t="shared" si="42"/>
        <v>60</v>
      </c>
      <c r="X53">
        <f t="shared" si="42"/>
        <v>46</v>
      </c>
      <c r="Z53">
        <f t="shared" si="40"/>
        <v>827</v>
      </c>
    </row>
    <row r="54" spans="1:26">
      <c r="A54" t="s">
        <v>70</v>
      </c>
      <c r="E54">
        <f>SUM(E49:E50)</f>
        <v>86</v>
      </c>
      <c r="F54">
        <f t="shared" ref="F54:X54" si="43">SUM(F49:F50)</f>
        <v>20</v>
      </c>
      <c r="G54">
        <f t="shared" si="43"/>
        <v>12</v>
      </c>
      <c r="H54">
        <f t="shared" si="43"/>
        <v>26</v>
      </c>
      <c r="I54">
        <f t="shared" si="43"/>
        <v>13</v>
      </c>
      <c r="J54">
        <f t="shared" si="43"/>
        <v>66</v>
      </c>
      <c r="K54">
        <f t="shared" si="43"/>
        <v>24</v>
      </c>
      <c r="L54">
        <f t="shared" si="43"/>
        <v>21</v>
      </c>
      <c r="M54">
        <f t="shared" si="43"/>
        <v>53</v>
      </c>
      <c r="N54">
        <f t="shared" si="43"/>
        <v>51</v>
      </c>
      <c r="O54">
        <f t="shared" si="43"/>
        <v>13</v>
      </c>
      <c r="P54">
        <f t="shared" si="43"/>
        <v>28</v>
      </c>
      <c r="Q54">
        <f t="shared" si="43"/>
        <v>13</v>
      </c>
      <c r="R54">
        <f t="shared" si="43"/>
        <v>106</v>
      </c>
      <c r="S54">
        <f t="shared" si="43"/>
        <v>39</v>
      </c>
      <c r="T54">
        <f t="shared" si="43"/>
        <v>17</v>
      </c>
      <c r="U54">
        <f t="shared" si="43"/>
        <v>108</v>
      </c>
      <c r="V54">
        <f t="shared" si="43"/>
        <v>154</v>
      </c>
      <c r="W54">
        <f t="shared" si="43"/>
        <v>112</v>
      </c>
      <c r="X54">
        <f t="shared" si="43"/>
        <v>74</v>
      </c>
      <c r="Z54">
        <f t="shared" si="40"/>
        <v>1036</v>
      </c>
    </row>
    <row r="56" spans="1:26">
      <c r="A56" t="s">
        <v>91</v>
      </c>
      <c r="Z56" t="s">
        <v>88</v>
      </c>
    </row>
    <row r="57" spans="1:26">
      <c r="A57" t="s">
        <v>23</v>
      </c>
      <c r="B57">
        <v>8</v>
      </c>
      <c r="E57">
        <f>$E$10*B57</f>
        <v>32</v>
      </c>
      <c r="F57">
        <f>$F$10*B57</f>
        <v>8</v>
      </c>
      <c r="G57">
        <f>$G$10*B57</f>
        <v>8</v>
      </c>
      <c r="H57">
        <f>$H$10*B57</f>
        <v>8</v>
      </c>
      <c r="I57">
        <f>$I$10*B57</f>
        <v>8</v>
      </c>
      <c r="J57">
        <f>$J$10*B57</f>
        <v>32</v>
      </c>
      <c r="K57">
        <f>$K$10*B57</f>
        <v>8</v>
      </c>
      <c r="L57">
        <f>$L$10*B57</f>
        <v>8</v>
      </c>
      <c r="M57">
        <f>$M$10*B57</f>
        <v>16</v>
      </c>
      <c r="N57">
        <f>$N$10*B57</f>
        <v>16</v>
      </c>
      <c r="O57">
        <f>$O$10*B57</f>
        <v>8</v>
      </c>
      <c r="P57">
        <f>$P$10*B57</f>
        <v>8</v>
      </c>
      <c r="Q57">
        <f>$Q$10*B57</f>
        <v>8</v>
      </c>
      <c r="R57">
        <f>$R$10*B57</f>
        <v>32</v>
      </c>
      <c r="S57">
        <f>$S$10*B57</f>
        <v>16</v>
      </c>
      <c r="T57">
        <f>$T$10*B57</f>
        <v>8</v>
      </c>
      <c r="U57">
        <f>$U$10*B57</f>
        <v>32</v>
      </c>
      <c r="V57">
        <f>$V$10*B57</f>
        <v>48</v>
      </c>
      <c r="W57">
        <f>$W$10*B57</f>
        <v>40</v>
      </c>
      <c r="X57">
        <f>$X$10*B57</f>
        <v>24</v>
      </c>
      <c r="Z57">
        <f>SUM(E57:X57)</f>
        <v>368</v>
      </c>
    </row>
    <row r="58" spans="1:26">
      <c r="A58" t="s">
        <v>22</v>
      </c>
      <c r="B58">
        <v>16</v>
      </c>
      <c r="E58">
        <f t="shared" ref="E58:E61" si="44">$E$10*B58</f>
        <v>64</v>
      </c>
      <c r="F58">
        <f>$F$10*B58</f>
        <v>16</v>
      </c>
      <c r="G58">
        <f t="shared" ref="G58:G61" si="45">$G$10*B58</f>
        <v>16</v>
      </c>
      <c r="H58">
        <f t="shared" ref="H58:H61" si="46">$H$10*B58</f>
        <v>16</v>
      </c>
      <c r="I58">
        <f t="shared" ref="I58:I61" si="47">$I$10*B58</f>
        <v>16</v>
      </c>
      <c r="J58">
        <f t="shared" ref="J58:J61" si="48">$J$10*B58</f>
        <v>64</v>
      </c>
      <c r="K58">
        <f t="shared" ref="K58:K61" si="49">$K$10*B58</f>
        <v>16</v>
      </c>
      <c r="L58">
        <f t="shared" ref="L58:L61" si="50">$L$10*B58</f>
        <v>16</v>
      </c>
      <c r="M58">
        <f t="shared" ref="M58:M61" si="51">$M$10*B58</f>
        <v>32</v>
      </c>
      <c r="N58">
        <f t="shared" ref="N58:N61" si="52">$N$10*B58</f>
        <v>32</v>
      </c>
      <c r="O58">
        <f>$O$10*B58</f>
        <v>16</v>
      </c>
      <c r="P58">
        <f t="shared" ref="P58:P61" si="53">$P$10*B58</f>
        <v>16</v>
      </c>
      <c r="Q58">
        <f t="shared" ref="Q58:Q61" si="54">$Q$10*B58</f>
        <v>16</v>
      </c>
      <c r="R58">
        <f t="shared" ref="R58:R61" si="55">$R$10*B58</f>
        <v>64</v>
      </c>
      <c r="S58">
        <f t="shared" ref="S58:S61" si="56">$S$10*B58</f>
        <v>32</v>
      </c>
      <c r="T58">
        <f t="shared" ref="T58:T60" si="57">$T$10*B58</f>
        <v>16</v>
      </c>
      <c r="U58">
        <f t="shared" ref="U58:U60" si="58">$U$10*B58</f>
        <v>64</v>
      </c>
      <c r="V58">
        <f t="shared" ref="V58:V61" si="59">$V$10*B58</f>
        <v>96</v>
      </c>
      <c r="W58">
        <f t="shared" ref="W58:W61" si="60">$W$10*B58</f>
        <v>80</v>
      </c>
      <c r="X58">
        <f t="shared" ref="X58:X61" si="61">$X$10*B58</f>
        <v>48</v>
      </c>
      <c r="Z58">
        <f t="shared" ref="Z58:Z62" si="62">SUM(E58:X58)</f>
        <v>736</v>
      </c>
    </row>
    <row r="59" spans="1:26">
      <c r="A59" t="s">
        <v>24</v>
      </c>
      <c r="B59">
        <v>12</v>
      </c>
      <c r="E59">
        <f t="shared" si="44"/>
        <v>48</v>
      </c>
      <c r="F59">
        <f t="shared" ref="F59:F61" si="63">$F$10*B59</f>
        <v>12</v>
      </c>
      <c r="G59">
        <f t="shared" si="45"/>
        <v>12</v>
      </c>
      <c r="H59">
        <f t="shared" si="46"/>
        <v>12</v>
      </c>
      <c r="I59">
        <f t="shared" si="47"/>
        <v>12</v>
      </c>
      <c r="J59">
        <f t="shared" si="48"/>
        <v>48</v>
      </c>
      <c r="K59">
        <f t="shared" si="49"/>
        <v>12</v>
      </c>
      <c r="L59">
        <f t="shared" si="50"/>
        <v>12</v>
      </c>
      <c r="M59">
        <f t="shared" si="51"/>
        <v>24</v>
      </c>
      <c r="N59">
        <f t="shared" si="52"/>
        <v>24</v>
      </c>
      <c r="O59">
        <f>$O$10*B59</f>
        <v>12</v>
      </c>
      <c r="P59">
        <f t="shared" si="53"/>
        <v>12</v>
      </c>
      <c r="Q59">
        <f t="shared" si="54"/>
        <v>12</v>
      </c>
      <c r="R59">
        <f t="shared" si="55"/>
        <v>48</v>
      </c>
      <c r="S59">
        <f t="shared" si="56"/>
        <v>24</v>
      </c>
      <c r="T59">
        <f t="shared" si="57"/>
        <v>12</v>
      </c>
      <c r="U59">
        <f t="shared" si="58"/>
        <v>48</v>
      </c>
      <c r="V59">
        <f t="shared" si="59"/>
        <v>72</v>
      </c>
      <c r="W59">
        <f t="shared" si="60"/>
        <v>60</v>
      </c>
      <c r="X59">
        <f t="shared" si="61"/>
        <v>36</v>
      </c>
      <c r="Z59">
        <f t="shared" si="62"/>
        <v>552</v>
      </c>
    </row>
    <row r="60" spans="1:26">
      <c r="A60" t="s">
        <v>25</v>
      </c>
      <c r="B60">
        <v>16</v>
      </c>
      <c r="E60">
        <f t="shared" si="44"/>
        <v>64</v>
      </c>
      <c r="F60">
        <f t="shared" si="63"/>
        <v>16</v>
      </c>
      <c r="G60">
        <f t="shared" si="45"/>
        <v>16</v>
      </c>
      <c r="H60">
        <f t="shared" si="46"/>
        <v>16</v>
      </c>
      <c r="I60">
        <f t="shared" si="47"/>
        <v>16</v>
      </c>
      <c r="J60">
        <f t="shared" si="48"/>
        <v>64</v>
      </c>
      <c r="K60">
        <f t="shared" si="49"/>
        <v>16</v>
      </c>
      <c r="L60">
        <f t="shared" si="50"/>
        <v>16</v>
      </c>
      <c r="M60">
        <f t="shared" si="51"/>
        <v>32</v>
      </c>
      <c r="N60">
        <f t="shared" si="52"/>
        <v>32</v>
      </c>
      <c r="O60">
        <f>$O$10*B60</f>
        <v>16</v>
      </c>
      <c r="P60">
        <f t="shared" si="53"/>
        <v>16</v>
      </c>
      <c r="Q60">
        <f t="shared" si="54"/>
        <v>16</v>
      </c>
      <c r="R60">
        <f t="shared" si="55"/>
        <v>64</v>
      </c>
      <c r="S60">
        <f t="shared" si="56"/>
        <v>32</v>
      </c>
      <c r="T60">
        <f t="shared" si="57"/>
        <v>16</v>
      </c>
      <c r="U60">
        <f t="shared" si="58"/>
        <v>64</v>
      </c>
      <c r="V60">
        <f t="shared" si="59"/>
        <v>96</v>
      </c>
      <c r="W60">
        <f t="shared" si="60"/>
        <v>80</v>
      </c>
      <c r="X60">
        <f t="shared" si="61"/>
        <v>48</v>
      </c>
      <c r="Z60">
        <f t="shared" si="62"/>
        <v>736</v>
      </c>
    </row>
    <row r="61" spans="1:26">
      <c r="A61" t="s">
        <v>50</v>
      </c>
      <c r="B61">
        <v>7</v>
      </c>
      <c r="E61">
        <f t="shared" si="44"/>
        <v>28</v>
      </c>
      <c r="F61">
        <f t="shared" si="63"/>
        <v>7</v>
      </c>
      <c r="G61">
        <f t="shared" si="45"/>
        <v>7</v>
      </c>
      <c r="H61">
        <f t="shared" si="46"/>
        <v>7</v>
      </c>
      <c r="I61">
        <f t="shared" si="47"/>
        <v>7</v>
      </c>
      <c r="J61">
        <f t="shared" si="48"/>
        <v>28</v>
      </c>
      <c r="K61">
        <f t="shared" si="49"/>
        <v>7</v>
      </c>
      <c r="L61">
        <f t="shared" si="50"/>
        <v>7</v>
      </c>
      <c r="M61">
        <f t="shared" si="51"/>
        <v>14</v>
      </c>
      <c r="N61">
        <f t="shared" si="52"/>
        <v>14</v>
      </c>
      <c r="O61">
        <f>$O$10*B61</f>
        <v>7</v>
      </c>
      <c r="P61">
        <f t="shared" si="53"/>
        <v>7</v>
      </c>
      <c r="Q61">
        <f t="shared" si="54"/>
        <v>7</v>
      </c>
      <c r="R61">
        <f t="shared" si="55"/>
        <v>28</v>
      </c>
      <c r="S61">
        <f t="shared" si="56"/>
        <v>14</v>
      </c>
      <c r="T61">
        <f>$T$10*B61</f>
        <v>7</v>
      </c>
      <c r="U61">
        <f>$U$10*B61</f>
        <v>28</v>
      </c>
      <c r="V61">
        <f t="shared" si="59"/>
        <v>42</v>
      </c>
      <c r="W61">
        <f t="shared" si="60"/>
        <v>35</v>
      </c>
      <c r="X61">
        <f t="shared" si="61"/>
        <v>21</v>
      </c>
      <c r="Z61">
        <f t="shared" si="62"/>
        <v>322</v>
      </c>
    </row>
    <row r="62" spans="1:26">
      <c r="A62" t="s">
        <v>68</v>
      </c>
      <c r="B62">
        <f>SUM(B57:B61)</f>
        <v>59</v>
      </c>
      <c r="E62">
        <f>SUM(E57:E61)</f>
        <v>236</v>
      </c>
      <c r="F62">
        <f t="shared" ref="F62:X62" si="64">SUM(F57:F61)</f>
        <v>59</v>
      </c>
      <c r="G62">
        <f t="shared" si="64"/>
        <v>59</v>
      </c>
      <c r="H62">
        <f t="shared" si="64"/>
        <v>59</v>
      </c>
      <c r="I62">
        <f t="shared" si="64"/>
        <v>59</v>
      </c>
      <c r="J62">
        <f t="shared" si="64"/>
        <v>236</v>
      </c>
      <c r="K62">
        <f t="shared" si="64"/>
        <v>59</v>
      </c>
      <c r="L62">
        <f t="shared" si="64"/>
        <v>59</v>
      </c>
      <c r="M62">
        <f t="shared" si="64"/>
        <v>118</v>
      </c>
      <c r="N62">
        <f t="shared" si="64"/>
        <v>118</v>
      </c>
      <c r="O62">
        <f t="shared" si="64"/>
        <v>59</v>
      </c>
      <c r="P62">
        <f t="shared" si="64"/>
        <v>59</v>
      </c>
      <c r="Q62">
        <f t="shared" si="64"/>
        <v>59</v>
      </c>
      <c r="R62">
        <f t="shared" si="64"/>
        <v>236</v>
      </c>
      <c r="S62">
        <f t="shared" si="64"/>
        <v>118</v>
      </c>
      <c r="T62">
        <f t="shared" si="64"/>
        <v>59</v>
      </c>
      <c r="U62">
        <f t="shared" si="64"/>
        <v>236</v>
      </c>
      <c r="V62">
        <f t="shared" si="64"/>
        <v>354</v>
      </c>
      <c r="W62">
        <f t="shared" si="64"/>
        <v>295</v>
      </c>
      <c r="X62">
        <f t="shared" si="64"/>
        <v>177</v>
      </c>
      <c r="Z62">
        <f t="shared" si="62"/>
        <v>2714</v>
      </c>
    </row>
    <row r="64" spans="1:26">
      <c r="A64" s="9" t="s">
        <v>71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Z64" t="s">
        <v>96</v>
      </c>
    </row>
    <row r="65" spans="1:26">
      <c r="A65" s="9" t="s">
        <v>72</v>
      </c>
      <c r="B65" s="9">
        <f>SUM(B57+B58+B61)</f>
        <v>31</v>
      </c>
      <c r="C65" s="9"/>
      <c r="D65" s="9"/>
      <c r="E65" s="10">
        <f>E53/(E57+E58+E61)</f>
        <v>0.77419354838709675</v>
      </c>
      <c r="F65" s="10">
        <f t="shared" ref="F65:X65" si="65">F53/(F57+F58+F61)</f>
        <v>0.74193548387096775</v>
      </c>
      <c r="G65" s="10">
        <f t="shared" si="65"/>
        <v>0.29032258064516131</v>
      </c>
      <c r="H65" s="10">
        <f t="shared" si="65"/>
        <v>0.22580645161290322</v>
      </c>
      <c r="I65" s="10">
        <f t="shared" si="65"/>
        <v>0.19354838709677419</v>
      </c>
      <c r="J65" s="10">
        <f t="shared" si="65"/>
        <v>0.45967741935483869</v>
      </c>
      <c r="K65" s="10">
        <f t="shared" si="65"/>
        <v>0.12903225806451613</v>
      </c>
      <c r="L65" s="10">
        <f t="shared" si="65"/>
        <v>0.67741935483870963</v>
      </c>
      <c r="M65" s="10">
        <f t="shared" si="65"/>
        <v>0.83870967741935487</v>
      </c>
      <c r="N65" s="10">
        <f t="shared" si="65"/>
        <v>0.91935483870967738</v>
      </c>
      <c r="O65" s="10">
        <f t="shared" si="65"/>
        <v>0.67741935483870963</v>
      </c>
      <c r="P65" s="10">
        <f t="shared" si="65"/>
        <v>0.90322580645161288</v>
      </c>
      <c r="Q65" s="10">
        <f t="shared" si="65"/>
        <v>0.35483870967741937</v>
      </c>
      <c r="R65" s="10">
        <f t="shared" si="65"/>
        <v>0.92741935483870963</v>
      </c>
      <c r="S65" s="10">
        <f t="shared" si="65"/>
        <v>8.0645161290322578E-2</v>
      </c>
      <c r="T65" s="10">
        <f t="shared" si="65"/>
        <v>3.2258064516129031E-2</v>
      </c>
      <c r="U65" s="10">
        <f t="shared" si="65"/>
        <v>0.67741935483870963</v>
      </c>
      <c r="V65" s="10">
        <f t="shared" si="65"/>
        <v>0.66666666666666663</v>
      </c>
      <c r="W65" s="10">
        <f t="shared" si="65"/>
        <v>0.38709677419354838</v>
      </c>
      <c r="X65" s="10">
        <f t="shared" si="65"/>
        <v>0.4946236559139785</v>
      </c>
      <c r="Z65" s="10">
        <f>(Z47+Z48+Z51)/(Z57+Z58+Z61)</f>
        <v>0.57994389901823284</v>
      </c>
    </row>
    <row r="66" spans="1:26">
      <c r="A66" s="9" t="s">
        <v>73</v>
      </c>
      <c r="B66" s="9">
        <f>SUM(B59:B60)</f>
        <v>28</v>
      </c>
      <c r="C66" s="9"/>
      <c r="D66" s="9"/>
      <c r="E66" s="10">
        <f>E54/(E59+E60)</f>
        <v>0.7678571428571429</v>
      </c>
      <c r="F66" s="10">
        <f t="shared" ref="F66:X66" si="66">F54/(F59+F60)</f>
        <v>0.7142857142857143</v>
      </c>
      <c r="G66" s="10">
        <f t="shared" si="66"/>
        <v>0.42857142857142855</v>
      </c>
      <c r="H66" s="10">
        <f t="shared" si="66"/>
        <v>0.9285714285714286</v>
      </c>
      <c r="I66" s="10">
        <f t="shared" si="66"/>
        <v>0.4642857142857143</v>
      </c>
      <c r="J66" s="10">
        <f t="shared" si="66"/>
        <v>0.5892857142857143</v>
      </c>
      <c r="K66" s="10">
        <f t="shared" si="66"/>
        <v>0.8571428571428571</v>
      </c>
      <c r="L66" s="10">
        <f t="shared" si="66"/>
        <v>0.75</v>
      </c>
      <c r="M66" s="10">
        <f t="shared" si="66"/>
        <v>0.9464285714285714</v>
      </c>
      <c r="N66" s="10">
        <f t="shared" si="66"/>
        <v>0.9107142857142857</v>
      </c>
      <c r="O66" s="10">
        <f t="shared" si="66"/>
        <v>0.4642857142857143</v>
      </c>
      <c r="P66" s="10">
        <f t="shared" si="66"/>
        <v>1</v>
      </c>
      <c r="Q66" s="10">
        <f t="shared" si="66"/>
        <v>0.4642857142857143</v>
      </c>
      <c r="R66" s="10">
        <f t="shared" si="66"/>
        <v>0.9464285714285714</v>
      </c>
      <c r="S66" s="10">
        <f t="shared" si="66"/>
        <v>0.6964285714285714</v>
      </c>
      <c r="T66" s="10">
        <f t="shared" si="66"/>
        <v>0.6071428571428571</v>
      </c>
      <c r="U66" s="10">
        <f t="shared" si="66"/>
        <v>0.9642857142857143</v>
      </c>
      <c r="V66" s="10">
        <f t="shared" si="66"/>
        <v>0.91666666666666663</v>
      </c>
      <c r="W66" s="10">
        <f t="shared" si="66"/>
        <v>0.8</v>
      </c>
      <c r="X66" s="10">
        <f t="shared" si="66"/>
        <v>0.88095238095238093</v>
      </c>
      <c r="Z66" s="10">
        <f>(Z49+Z50)/(Z59+Z60)</f>
        <v>0.80434782608695654</v>
      </c>
    </row>
    <row r="67" spans="1:26">
      <c r="A67" s="9" t="s">
        <v>68</v>
      </c>
      <c r="B67" s="9">
        <f>SUM(B65:B66)</f>
        <v>59</v>
      </c>
      <c r="C67" s="9"/>
      <c r="D67" s="9"/>
      <c r="E67" s="10">
        <f>E52/E62</f>
        <v>0.77118644067796616</v>
      </c>
      <c r="F67" s="10">
        <f t="shared" ref="F67:X67" si="67">F52/F62</f>
        <v>0.72881355932203384</v>
      </c>
      <c r="G67" s="10">
        <f t="shared" si="67"/>
        <v>0.3559322033898305</v>
      </c>
      <c r="H67" s="10">
        <f t="shared" si="67"/>
        <v>0.55932203389830504</v>
      </c>
      <c r="I67" s="10">
        <f t="shared" si="67"/>
        <v>0.32203389830508472</v>
      </c>
      <c r="J67" s="10">
        <f t="shared" si="67"/>
        <v>0.52118644067796616</v>
      </c>
      <c r="K67" s="10">
        <f t="shared" si="67"/>
        <v>0.47457627118644069</v>
      </c>
      <c r="L67" s="10">
        <f t="shared" si="67"/>
        <v>0.71186440677966101</v>
      </c>
      <c r="M67" s="10">
        <f t="shared" si="67"/>
        <v>0.88983050847457623</v>
      </c>
      <c r="N67" s="10">
        <f t="shared" si="67"/>
        <v>0.9152542372881356</v>
      </c>
      <c r="O67" s="10">
        <f t="shared" si="67"/>
        <v>0.57627118644067798</v>
      </c>
      <c r="P67" s="10">
        <f t="shared" si="67"/>
        <v>0.94915254237288138</v>
      </c>
      <c r="Q67" s="10">
        <f t="shared" si="67"/>
        <v>0.40677966101694918</v>
      </c>
      <c r="R67" s="10">
        <f t="shared" si="67"/>
        <v>0.93644067796610164</v>
      </c>
      <c r="S67" s="10">
        <f t="shared" si="67"/>
        <v>0.3728813559322034</v>
      </c>
      <c r="T67" s="10">
        <f t="shared" si="67"/>
        <v>0.30508474576271188</v>
      </c>
      <c r="U67" s="10">
        <f t="shared" si="67"/>
        <v>0.81355932203389836</v>
      </c>
      <c r="V67" s="10">
        <f t="shared" si="67"/>
        <v>0.78531073446327682</v>
      </c>
      <c r="W67" s="10">
        <f t="shared" si="67"/>
        <v>0.58305084745762714</v>
      </c>
      <c r="X67" s="10">
        <f t="shared" si="67"/>
        <v>0.67796610169491522</v>
      </c>
      <c r="Z67" s="10">
        <f>Z52/Z62</f>
        <v>0.68644067796610164</v>
      </c>
    </row>
    <row r="85" spans="1:24">
      <c r="A85" t="s">
        <v>60</v>
      </c>
    </row>
    <row r="86" spans="1:24">
      <c r="A86" t="s">
        <v>52</v>
      </c>
      <c r="E86" t="s">
        <v>2</v>
      </c>
      <c r="F86" t="s">
        <v>3</v>
      </c>
      <c r="G86" t="s">
        <v>4</v>
      </c>
      <c r="H86" t="s">
        <v>5</v>
      </c>
      <c r="I86" t="s">
        <v>6</v>
      </c>
      <c r="J86" t="s">
        <v>7</v>
      </c>
      <c r="K86" t="s">
        <v>8</v>
      </c>
      <c r="L86" t="s">
        <v>9</v>
      </c>
      <c r="M86" t="s">
        <v>10</v>
      </c>
      <c r="N86" t="s">
        <v>11</v>
      </c>
      <c r="O86" t="s">
        <v>12</v>
      </c>
      <c r="P86" t="s">
        <v>13</v>
      </c>
      <c r="Q86" t="s">
        <v>14</v>
      </c>
      <c r="R86" t="s">
        <v>15</v>
      </c>
      <c r="S86" t="s">
        <v>16</v>
      </c>
      <c r="T86" t="s">
        <v>17</v>
      </c>
      <c r="U86" t="s">
        <v>18</v>
      </c>
      <c r="V86" t="s">
        <v>19</v>
      </c>
      <c r="W86" t="s">
        <v>20</v>
      </c>
      <c r="X86" t="s">
        <v>21</v>
      </c>
    </row>
    <row r="87" spans="1:24">
      <c r="B87">
        <v>24</v>
      </c>
      <c r="D87" t="s">
        <v>47</v>
      </c>
      <c r="E87" s="3">
        <f t="shared" ref="E87:X87" si="68">E2/$B87</f>
        <v>2.5</v>
      </c>
      <c r="F87" s="3">
        <f t="shared" si="68"/>
        <v>0.79166666666666663</v>
      </c>
      <c r="G87" s="3">
        <f t="shared" si="68"/>
        <v>0.33333333333333331</v>
      </c>
      <c r="H87" s="3">
        <f t="shared" si="68"/>
        <v>0.125</v>
      </c>
      <c r="I87" s="3">
        <f t="shared" si="68"/>
        <v>0.125</v>
      </c>
      <c r="J87" s="3">
        <f t="shared" si="68"/>
        <v>2.0416666666666665</v>
      </c>
      <c r="K87" s="3">
        <f t="shared" si="68"/>
        <v>4.1666666666666664E-2</v>
      </c>
      <c r="L87" s="3">
        <f t="shared" si="68"/>
        <v>0.70833333333333337</v>
      </c>
      <c r="M87" s="3">
        <f t="shared" si="68"/>
        <v>1.8333333333333333</v>
      </c>
      <c r="N87" s="3">
        <f t="shared" si="68"/>
        <v>1.8333333333333333</v>
      </c>
      <c r="O87" s="3">
        <f t="shared" si="68"/>
        <v>0.58333333333333337</v>
      </c>
      <c r="P87" s="3">
        <f t="shared" si="68"/>
        <v>0.875</v>
      </c>
      <c r="Q87" s="3">
        <f t="shared" si="68"/>
        <v>0.33333333333333331</v>
      </c>
      <c r="R87" s="3">
        <f t="shared" si="68"/>
        <v>3.7083333333333335</v>
      </c>
      <c r="S87" s="3">
        <f t="shared" si="68"/>
        <v>0.29166666666666669</v>
      </c>
      <c r="T87" s="3">
        <f t="shared" si="68"/>
        <v>0.125</v>
      </c>
      <c r="U87" s="3">
        <f t="shared" si="68"/>
        <v>2.75</v>
      </c>
      <c r="V87" s="3">
        <f t="shared" si="68"/>
        <v>3.9166666666666665</v>
      </c>
      <c r="W87" s="3">
        <f t="shared" si="68"/>
        <v>2.5</v>
      </c>
      <c r="X87" s="3">
        <f t="shared" si="68"/>
        <v>1.2916666666666667</v>
      </c>
    </row>
    <row r="88" spans="1:24">
      <c r="B88">
        <v>25</v>
      </c>
      <c r="D88" t="s">
        <v>48</v>
      </c>
      <c r="E88" s="3">
        <f t="shared" ref="E88:X88" si="69">E3/$B88</f>
        <v>2.76</v>
      </c>
      <c r="F88" s="3">
        <f t="shared" si="69"/>
        <v>0.84</v>
      </c>
      <c r="G88" s="3">
        <f t="shared" si="69"/>
        <v>0.28000000000000003</v>
      </c>
      <c r="H88" s="3">
        <f t="shared" si="69"/>
        <v>0.16</v>
      </c>
      <c r="I88" s="3">
        <f t="shared" si="69"/>
        <v>0.4</v>
      </c>
      <c r="J88" s="3">
        <f t="shared" si="69"/>
        <v>1.56</v>
      </c>
      <c r="K88" s="3">
        <f t="shared" si="69"/>
        <v>0.08</v>
      </c>
      <c r="L88" s="3">
        <f t="shared" si="69"/>
        <v>0.64</v>
      </c>
      <c r="M88" s="3">
        <f t="shared" si="69"/>
        <v>1.76</v>
      </c>
      <c r="N88" s="3">
        <f t="shared" si="69"/>
        <v>1.8</v>
      </c>
      <c r="O88" s="3">
        <f t="shared" si="69"/>
        <v>0.56000000000000005</v>
      </c>
      <c r="P88" s="3">
        <f t="shared" si="69"/>
        <v>0.88</v>
      </c>
      <c r="Q88" s="3">
        <f t="shared" si="69"/>
        <v>0.44</v>
      </c>
      <c r="R88" s="3">
        <f t="shared" si="69"/>
        <v>3.72</v>
      </c>
      <c r="S88" s="3">
        <f t="shared" si="69"/>
        <v>0.2</v>
      </c>
      <c r="T88" s="3">
        <f t="shared" si="69"/>
        <v>0.04</v>
      </c>
      <c r="U88" s="3">
        <f t="shared" si="69"/>
        <v>3</v>
      </c>
      <c r="V88" s="3">
        <f t="shared" si="69"/>
        <v>4.16</v>
      </c>
      <c r="W88" s="3">
        <f t="shared" si="69"/>
        <v>1.8</v>
      </c>
      <c r="X88" s="3">
        <f t="shared" si="69"/>
        <v>1.1599999999999999</v>
      </c>
    </row>
    <row r="89" spans="1:24">
      <c r="B89">
        <v>22</v>
      </c>
      <c r="D89" t="s">
        <v>49</v>
      </c>
      <c r="E89" s="3">
        <f t="shared" ref="E89:X89" si="70">E4/$B89</f>
        <v>2.9545454545454546</v>
      </c>
      <c r="F89" s="3">
        <f t="shared" si="70"/>
        <v>0.90909090909090906</v>
      </c>
      <c r="G89" s="3">
        <f t="shared" si="70"/>
        <v>0.54545454545454541</v>
      </c>
      <c r="H89" s="3">
        <f t="shared" si="70"/>
        <v>0.95454545454545459</v>
      </c>
      <c r="I89" s="3">
        <f t="shared" si="70"/>
        <v>0.77272727272727271</v>
      </c>
      <c r="J89" s="3">
        <f t="shared" si="70"/>
        <v>2.2727272727272729</v>
      </c>
      <c r="K89" s="3">
        <f t="shared" si="70"/>
        <v>0.81818181818181823</v>
      </c>
      <c r="L89" s="3">
        <f t="shared" si="70"/>
        <v>0.77272727272727271</v>
      </c>
      <c r="M89" s="3">
        <f t="shared" si="70"/>
        <v>1.8636363636363635</v>
      </c>
      <c r="N89" s="3">
        <f t="shared" si="70"/>
        <v>1.7727272727272727</v>
      </c>
      <c r="O89" s="3">
        <f t="shared" si="70"/>
        <v>0.36363636363636365</v>
      </c>
      <c r="P89" s="3">
        <f t="shared" si="70"/>
        <v>1</v>
      </c>
      <c r="Q89" s="3">
        <f t="shared" si="70"/>
        <v>0.18181818181818182</v>
      </c>
      <c r="R89" s="3">
        <f t="shared" si="70"/>
        <v>3.9090909090909092</v>
      </c>
      <c r="S89" s="3">
        <f t="shared" si="70"/>
        <v>1.6363636363636365</v>
      </c>
      <c r="T89" s="3">
        <f t="shared" si="70"/>
        <v>0.86363636363636365</v>
      </c>
      <c r="U89" s="3">
        <f t="shared" si="70"/>
        <v>3.8636363636363638</v>
      </c>
      <c r="V89" s="3">
        <f t="shared" si="70"/>
        <v>5.3181818181818183</v>
      </c>
      <c r="W89" s="3">
        <f t="shared" si="70"/>
        <v>4.2727272727272725</v>
      </c>
      <c r="X89" s="3">
        <f t="shared" si="70"/>
        <v>2.6818181818181817</v>
      </c>
    </row>
    <row r="90" spans="1:24">
      <c r="B90">
        <v>16</v>
      </c>
      <c r="D90" t="s">
        <v>51</v>
      </c>
      <c r="E90" s="3">
        <f t="shared" ref="E90:X90" si="71">E5/$B90</f>
        <v>3.1875</v>
      </c>
      <c r="F90" s="3">
        <f t="shared" si="71"/>
        <v>0.625</v>
      </c>
      <c r="G90" s="3">
        <f t="shared" si="71"/>
        <v>0.4375</v>
      </c>
      <c r="H90" s="3">
        <f t="shared" si="71"/>
        <v>0.875</v>
      </c>
      <c r="I90" s="3">
        <f t="shared" si="71"/>
        <v>0.125</v>
      </c>
      <c r="J90" s="3">
        <f t="shared" si="71"/>
        <v>2.4375</v>
      </c>
      <c r="K90" s="3">
        <f t="shared" si="71"/>
        <v>0.9375</v>
      </c>
      <c r="L90" s="3">
        <f t="shared" si="71"/>
        <v>0.75</v>
      </c>
      <c r="M90" s="3">
        <f t="shared" si="71"/>
        <v>1.875</v>
      </c>
      <c r="N90" s="3">
        <f t="shared" si="71"/>
        <v>1.8125</v>
      </c>
      <c r="O90" s="3">
        <f t="shared" si="71"/>
        <v>0.5625</v>
      </c>
      <c r="P90" s="3">
        <f t="shared" si="71"/>
        <v>1</v>
      </c>
      <c r="Q90" s="3">
        <f t="shared" si="71"/>
        <v>0.75</v>
      </c>
      <c r="R90" s="3">
        <f t="shared" si="71"/>
        <v>3.6875</v>
      </c>
      <c r="S90" s="3">
        <f t="shared" si="71"/>
        <v>1.1875</v>
      </c>
      <c r="T90" s="3">
        <f t="shared" si="71"/>
        <v>0.375</v>
      </c>
      <c r="U90" s="3">
        <f t="shared" si="71"/>
        <v>3.8125</v>
      </c>
      <c r="V90" s="3">
        <f t="shared" si="71"/>
        <v>5.125</v>
      </c>
      <c r="W90" s="3">
        <f t="shared" si="71"/>
        <v>3.9375</v>
      </c>
      <c r="X90" s="3">
        <f t="shared" si="71"/>
        <v>2.4375</v>
      </c>
    </row>
    <row r="91" spans="1:24">
      <c r="B91">
        <v>7</v>
      </c>
      <c r="D91" t="s">
        <v>50</v>
      </c>
      <c r="E91" s="3">
        <f t="shared" ref="E91:X91" si="72">E6/$B91</f>
        <v>3.5714285714285716</v>
      </c>
      <c r="F91" s="3">
        <f t="shared" si="72"/>
        <v>0.8571428571428571</v>
      </c>
      <c r="G91" s="3">
        <f t="shared" si="72"/>
        <v>0.2857142857142857</v>
      </c>
      <c r="H91" s="3">
        <f t="shared" si="72"/>
        <v>0.42857142857142855</v>
      </c>
      <c r="I91" s="3">
        <f t="shared" si="72"/>
        <v>0.14285714285714285</v>
      </c>
      <c r="J91" s="3">
        <f t="shared" si="72"/>
        <v>1.8571428571428572</v>
      </c>
      <c r="K91" s="3">
        <f t="shared" si="72"/>
        <v>0.14285714285714285</v>
      </c>
      <c r="L91" s="3">
        <f t="shared" si="72"/>
        <v>0.8571428571428571</v>
      </c>
      <c r="M91" s="3">
        <f t="shared" si="72"/>
        <v>1.2857142857142858</v>
      </c>
      <c r="N91" s="3">
        <f t="shared" si="72"/>
        <v>1.7142857142857142</v>
      </c>
      <c r="O91" s="3">
        <f t="shared" si="72"/>
        <v>0.8571428571428571</v>
      </c>
      <c r="P91" s="3">
        <f t="shared" si="72"/>
        <v>1</v>
      </c>
      <c r="Q91" s="3">
        <f t="shared" si="72"/>
        <v>0.14285714285714285</v>
      </c>
      <c r="R91" s="3">
        <f t="shared" si="72"/>
        <v>3.5714285714285716</v>
      </c>
      <c r="S91" s="3">
        <f t="shared" si="72"/>
        <v>0.14285714285714285</v>
      </c>
      <c r="T91" s="3">
        <f t="shared" si="72"/>
        <v>0</v>
      </c>
      <c r="U91" s="3">
        <f t="shared" si="72"/>
        <v>2.8571428571428572</v>
      </c>
      <c r="V91" s="3">
        <f t="shared" si="72"/>
        <v>3.7142857142857144</v>
      </c>
      <c r="W91" s="3">
        <f t="shared" si="72"/>
        <v>2.5714285714285716</v>
      </c>
      <c r="X91" s="3">
        <f t="shared" si="72"/>
        <v>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40"/>
  <sheetViews>
    <sheetView workbookViewId="0">
      <selection activeCell="C39" sqref="C39:V39"/>
    </sheetView>
  </sheetViews>
  <sheetFormatPr baseColWidth="10" defaultRowHeight="15" outlineLevelRow="2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outlineLevel="2">
      <c r="A2" t="s">
        <v>23</v>
      </c>
      <c r="B2" t="s">
        <v>27</v>
      </c>
      <c r="C2" s="6">
        <v>3</v>
      </c>
      <c r="D2" s="6">
        <v>1</v>
      </c>
      <c r="E2" s="6">
        <v>1</v>
      </c>
      <c r="F2" s="6">
        <v>1</v>
      </c>
      <c r="G2" s="6">
        <v>0</v>
      </c>
      <c r="H2" s="6">
        <v>2</v>
      </c>
      <c r="I2" s="6">
        <v>0</v>
      </c>
      <c r="J2" s="6">
        <v>1</v>
      </c>
      <c r="K2" s="6">
        <v>2</v>
      </c>
      <c r="L2" s="6">
        <v>2</v>
      </c>
      <c r="M2" s="6">
        <v>1</v>
      </c>
      <c r="N2" s="6">
        <v>1</v>
      </c>
      <c r="O2" s="6">
        <v>0</v>
      </c>
      <c r="P2" s="6">
        <v>3</v>
      </c>
      <c r="Q2" s="6">
        <v>0</v>
      </c>
      <c r="R2" s="6">
        <v>0</v>
      </c>
      <c r="S2" s="6">
        <v>4</v>
      </c>
      <c r="T2" s="6">
        <v>4</v>
      </c>
      <c r="U2" s="6">
        <v>3</v>
      </c>
      <c r="V2" s="6">
        <v>3</v>
      </c>
    </row>
    <row r="3" spans="1:22" hidden="1" outlineLevel="2">
      <c r="A3" t="s">
        <v>23</v>
      </c>
      <c r="B3" t="s">
        <v>27</v>
      </c>
      <c r="C3" s="6">
        <v>2</v>
      </c>
      <c r="D3" s="6">
        <v>1</v>
      </c>
      <c r="E3" s="6">
        <v>0</v>
      </c>
      <c r="F3" s="6">
        <v>0</v>
      </c>
      <c r="G3" s="6">
        <v>0</v>
      </c>
      <c r="H3" s="6">
        <v>2</v>
      </c>
      <c r="I3" s="6">
        <v>0</v>
      </c>
      <c r="J3" s="6">
        <v>1</v>
      </c>
      <c r="K3" s="6">
        <v>0</v>
      </c>
      <c r="L3" s="6">
        <v>2</v>
      </c>
      <c r="M3" s="6">
        <v>1</v>
      </c>
      <c r="N3" s="6">
        <v>1</v>
      </c>
      <c r="O3" s="6">
        <v>0</v>
      </c>
      <c r="P3" s="6">
        <v>3</v>
      </c>
      <c r="Q3" s="6">
        <v>0</v>
      </c>
      <c r="R3" s="6">
        <v>0</v>
      </c>
      <c r="S3" s="6">
        <v>4</v>
      </c>
      <c r="T3" s="6">
        <v>5</v>
      </c>
      <c r="U3" s="6">
        <v>3</v>
      </c>
      <c r="V3" s="6">
        <v>2</v>
      </c>
    </row>
    <row r="4" spans="1:22" hidden="1" outlineLevel="2">
      <c r="A4" t="s">
        <v>23</v>
      </c>
      <c r="B4" t="s">
        <v>27</v>
      </c>
      <c r="C4" s="6">
        <v>3</v>
      </c>
      <c r="D4" s="6">
        <v>1</v>
      </c>
      <c r="E4" s="6">
        <v>1</v>
      </c>
      <c r="F4" s="6">
        <v>1</v>
      </c>
      <c r="G4" s="6">
        <v>0</v>
      </c>
      <c r="H4" s="6">
        <v>2</v>
      </c>
      <c r="I4" s="6">
        <v>0</v>
      </c>
      <c r="J4" s="6">
        <v>0</v>
      </c>
      <c r="K4" s="6">
        <v>2</v>
      </c>
      <c r="L4" s="6">
        <v>1</v>
      </c>
      <c r="M4" s="6">
        <v>0</v>
      </c>
      <c r="N4" s="6">
        <v>1</v>
      </c>
      <c r="O4" s="6">
        <v>1</v>
      </c>
      <c r="P4" s="6">
        <v>4</v>
      </c>
      <c r="Q4" s="6">
        <v>0</v>
      </c>
      <c r="R4" s="6">
        <v>0</v>
      </c>
      <c r="S4" s="6">
        <v>4</v>
      </c>
      <c r="T4" s="6">
        <v>4</v>
      </c>
      <c r="U4" s="6">
        <v>3</v>
      </c>
      <c r="V4" s="6">
        <v>0</v>
      </c>
    </row>
    <row r="5" spans="1:22" hidden="1" outlineLevel="2">
      <c r="A5" t="s">
        <v>23</v>
      </c>
      <c r="B5" t="s">
        <v>27</v>
      </c>
      <c r="C5" s="6">
        <v>3</v>
      </c>
      <c r="D5" s="6">
        <v>1</v>
      </c>
      <c r="E5" s="6">
        <v>0</v>
      </c>
      <c r="F5" s="6">
        <v>0</v>
      </c>
      <c r="G5" s="6">
        <v>0</v>
      </c>
      <c r="H5" s="6">
        <v>2</v>
      </c>
      <c r="I5" s="6">
        <v>0</v>
      </c>
      <c r="J5" s="6">
        <v>1</v>
      </c>
      <c r="K5" s="6">
        <v>2</v>
      </c>
      <c r="L5" s="6">
        <v>2</v>
      </c>
      <c r="M5" s="6">
        <v>1</v>
      </c>
      <c r="N5" s="6">
        <v>0</v>
      </c>
      <c r="O5" s="6">
        <v>0</v>
      </c>
      <c r="P5" s="6">
        <v>4</v>
      </c>
      <c r="Q5" s="6">
        <v>0</v>
      </c>
      <c r="R5" s="6">
        <v>0</v>
      </c>
      <c r="S5" s="6">
        <v>4</v>
      </c>
      <c r="T5" s="6">
        <v>5</v>
      </c>
      <c r="U5" s="6">
        <v>3</v>
      </c>
      <c r="V5" s="6">
        <v>2</v>
      </c>
    </row>
    <row r="6" spans="1:22" hidden="1" outlineLevel="2">
      <c r="A6" t="s">
        <v>23</v>
      </c>
      <c r="B6" t="s">
        <v>27</v>
      </c>
      <c r="C6" s="6">
        <v>1</v>
      </c>
      <c r="D6" s="6">
        <v>1</v>
      </c>
      <c r="E6" s="6">
        <v>0</v>
      </c>
      <c r="F6" s="6">
        <v>0</v>
      </c>
      <c r="G6" s="6">
        <v>0</v>
      </c>
      <c r="H6" s="6">
        <v>4</v>
      </c>
      <c r="I6" s="6">
        <v>0</v>
      </c>
      <c r="J6" s="6">
        <v>0</v>
      </c>
      <c r="K6" s="6">
        <v>2</v>
      </c>
      <c r="L6" s="6">
        <v>2</v>
      </c>
      <c r="M6" s="6">
        <v>1</v>
      </c>
      <c r="N6" s="6">
        <v>1</v>
      </c>
      <c r="O6" s="6">
        <v>0</v>
      </c>
      <c r="P6" s="6">
        <v>4</v>
      </c>
      <c r="Q6" s="6">
        <v>2</v>
      </c>
      <c r="R6" s="6">
        <v>1</v>
      </c>
      <c r="S6" s="6">
        <v>0</v>
      </c>
      <c r="T6" s="6">
        <v>5</v>
      </c>
      <c r="U6" s="6">
        <v>3</v>
      </c>
      <c r="V6" s="6">
        <v>2</v>
      </c>
    </row>
    <row r="7" spans="1:22" hidden="1" outlineLevel="2">
      <c r="A7" t="s">
        <v>23</v>
      </c>
      <c r="B7" t="s">
        <v>27</v>
      </c>
      <c r="C7" s="6">
        <v>2</v>
      </c>
      <c r="D7" s="6">
        <v>0</v>
      </c>
      <c r="E7" s="6">
        <v>0</v>
      </c>
      <c r="F7" s="6">
        <v>0</v>
      </c>
      <c r="G7" s="6">
        <v>0</v>
      </c>
      <c r="H7" s="6">
        <v>2</v>
      </c>
      <c r="I7" s="6">
        <v>0</v>
      </c>
      <c r="J7" s="6">
        <v>1</v>
      </c>
      <c r="K7" s="6">
        <v>2</v>
      </c>
      <c r="L7" s="6">
        <v>2</v>
      </c>
      <c r="M7" s="6">
        <v>1</v>
      </c>
      <c r="N7" s="6">
        <v>1</v>
      </c>
      <c r="O7" s="6">
        <v>1</v>
      </c>
      <c r="P7" s="6">
        <v>4</v>
      </c>
      <c r="Q7" s="6">
        <v>0</v>
      </c>
      <c r="R7" s="6">
        <v>0</v>
      </c>
      <c r="S7" s="6">
        <v>3</v>
      </c>
      <c r="T7" s="6">
        <v>6</v>
      </c>
      <c r="U7" s="6">
        <v>3</v>
      </c>
      <c r="V7" s="6">
        <v>0</v>
      </c>
    </row>
    <row r="8" spans="1:22" hidden="1" outlineLevel="2">
      <c r="A8" t="s">
        <v>23</v>
      </c>
      <c r="B8" t="s">
        <v>27</v>
      </c>
      <c r="C8" s="6">
        <v>3</v>
      </c>
      <c r="D8" s="6">
        <v>1</v>
      </c>
      <c r="E8" s="6">
        <v>0</v>
      </c>
      <c r="F8" s="6">
        <v>0</v>
      </c>
      <c r="G8" s="6">
        <v>0</v>
      </c>
      <c r="H8" s="6">
        <v>2</v>
      </c>
      <c r="I8" s="6">
        <v>0</v>
      </c>
      <c r="J8" s="6">
        <v>0</v>
      </c>
      <c r="K8" s="6">
        <v>2</v>
      </c>
      <c r="L8" s="6">
        <v>2</v>
      </c>
      <c r="M8" s="6">
        <v>0</v>
      </c>
      <c r="N8" s="6">
        <v>1</v>
      </c>
      <c r="O8" s="6">
        <v>1</v>
      </c>
      <c r="P8" s="6">
        <v>4</v>
      </c>
      <c r="Q8" s="6">
        <v>0</v>
      </c>
      <c r="R8" s="6">
        <v>0</v>
      </c>
      <c r="S8" s="6">
        <v>4</v>
      </c>
      <c r="T8" s="6">
        <v>2</v>
      </c>
      <c r="U8" s="6">
        <v>3</v>
      </c>
      <c r="V8" s="6">
        <v>0</v>
      </c>
    </row>
    <row r="9" spans="1:22" hidden="1" outlineLevel="2">
      <c r="A9" t="s">
        <v>23</v>
      </c>
      <c r="B9" t="s">
        <v>27</v>
      </c>
      <c r="C9" s="6">
        <v>3</v>
      </c>
      <c r="D9" s="6">
        <v>1</v>
      </c>
      <c r="E9" s="6">
        <v>0</v>
      </c>
      <c r="F9" s="6">
        <v>0</v>
      </c>
      <c r="G9" s="6">
        <v>0</v>
      </c>
      <c r="H9" s="6">
        <v>1</v>
      </c>
      <c r="I9" s="6">
        <v>0</v>
      </c>
      <c r="J9" s="6">
        <v>1</v>
      </c>
      <c r="K9" s="6">
        <v>2</v>
      </c>
      <c r="L9" s="6">
        <v>2</v>
      </c>
      <c r="M9" s="6">
        <v>0</v>
      </c>
      <c r="N9" s="6">
        <v>0</v>
      </c>
      <c r="O9" s="6">
        <v>0</v>
      </c>
      <c r="P9" s="6">
        <v>3</v>
      </c>
      <c r="Q9" s="6">
        <v>0</v>
      </c>
      <c r="R9" s="6">
        <v>0</v>
      </c>
      <c r="S9" s="6">
        <v>4</v>
      </c>
      <c r="T9" s="6">
        <v>5</v>
      </c>
      <c r="U9" s="6">
        <v>3</v>
      </c>
      <c r="V9" s="6">
        <v>2</v>
      </c>
    </row>
    <row r="10" spans="1:22" hidden="1" outlineLevel="2">
      <c r="A10" t="s">
        <v>23</v>
      </c>
      <c r="B10" t="s">
        <v>27</v>
      </c>
      <c r="C10" s="6">
        <v>1</v>
      </c>
      <c r="D10" s="6">
        <v>1</v>
      </c>
      <c r="E10" s="6">
        <v>0</v>
      </c>
      <c r="F10" s="6">
        <v>0</v>
      </c>
      <c r="G10" s="6">
        <v>0</v>
      </c>
      <c r="H10" s="6">
        <v>2</v>
      </c>
      <c r="I10" s="6">
        <v>0</v>
      </c>
      <c r="J10" s="6">
        <v>1</v>
      </c>
      <c r="K10" s="6">
        <v>0</v>
      </c>
      <c r="L10" s="6">
        <v>1</v>
      </c>
      <c r="M10" s="6">
        <v>0</v>
      </c>
      <c r="N10" s="6">
        <v>1</v>
      </c>
      <c r="O10" s="6">
        <v>1</v>
      </c>
      <c r="P10" s="6">
        <v>3</v>
      </c>
      <c r="Q10" s="6">
        <v>0</v>
      </c>
      <c r="R10" s="6">
        <v>0</v>
      </c>
      <c r="S10" s="6">
        <v>2</v>
      </c>
      <c r="T10" s="6">
        <v>3</v>
      </c>
      <c r="U10" s="6">
        <v>3</v>
      </c>
      <c r="V10" s="6">
        <v>0</v>
      </c>
    </row>
    <row r="11" spans="1:22" hidden="1" outlineLevel="2">
      <c r="A11" t="s">
        <v>23</v>
      </c>
      <c r="B11" t="s">
        <v>27</v>
      </c>
      <c r="C11" s="6">
        <v>1</v>
      </c>
      <c r="D11" s="6">
        <v>1</v>
      </c>
      <c r="E11" s="6">
        <v>0</v>
      </c>
      <c r="F11" s="6">
        <v>0</v>
      </c>
      <c r="G11" s="6">
        <v>0</v>
      </c>
      <c r="H11" s="6">
        <v>2</v>
      </c>
      <c r="I11" s="6">
        <v>0</v>
      </c>
      <c r="J11" s="6">
        <v>1</v>
      </c>
      <c r="K11" s="6">
        <v>2</v>
      </c>
      <c r="L11" s="6">
        <v>2</v>
      </c>
      <c r="M11" s="6">
        <v>1</v>
      </c>
      <c r="N11" s="6">
        <v>1</v>
      </c>
      <c r="O11" s="6">
        <v>0</v>
      </c>
      <c r="P11" s="6">
        <v>4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</row>
    <row r="12" spans="1:22" hidden="1" outlineLevel="2">
      <c r="A12" t="s">
        <v>23</v>
      </c>
      <c r="B12" t="s">
        <v>27</v>
      </c>
      <c r="C12" s="6">
        <v>3</v>
      </c>
      <c r="D12" s="6">
        <v>1</v>
      </c>
      <c r="E12" s="6">
        <v>0</v>
      </c>
      <c r="F12" s="6">
        <v>0</v>
      </c>
      <c r="G12" s="6">
        <v>0</v>
      </c>
      <c r="H12" s="6">
        <v>2</v>
      </c>
      <c r="I12" s="6">
        <v>0</v>
      </c>
      <c r="J12" s="6">
        <v>0</v>
      </c>
      <c r="K12" s="6">
        <v>2</v>
      </c>
      <c r="L12" s="6">
        <v>2</v>
      </c>
      <c r="M12" s="6">
        <v>1</v>
      </c>
      <c r="N12" s="6">
        <v>1</v>
      </c>
      <c r="O12" s="6">
        <v>0</v>
      </c>
      <c r="P12" s="6">
        <v>4</v>
      </c>
      <c r="Q12" s="6">
        <v>0</v>
      </c>
      <c r="R12" s="6">
        <v>0</v>
      </c>
      <c r="S12" s="6">
        <v>4</v>
      </c>
      <c r="T12" s="6">
        <v>0</v>
      </c>
      <c r="U12" s="6">
        <v>0</v>
      </c>
      <c r="V12" s="6">
        <v>0</v>
      </c>
    </row>
    <row r="13" spans="1:22" hidden="1" outlineLevel="2">
      <c r="A13" t="s">
        <v>23</v>
      </c>
      <c r="B13" t="s">
        <v>27</v>
      </c>
      <c r="C13" s="6">
        <v>2</v>
      </c>
      <c r="D13" s="6">
        <v>1</v>
      </c>
      <c r="E13" s="6">
        <v>0</v>
      </c>
      <c r="F13" s="6">
        <v>0</v>
      </c>
      <c r="G13" s="6">
        <v>0</v>
      </c>
      <c r="H13" s="6">
        <v>2</v>
      </c>
      <c r="I13" s="6">
        <v>0</v>
      </c>
      <c r="J13" s="6">
        <v>1</v>
      </c>
      <c r="K13" s="6">
        <v>2</v>
      </c>
      <c r="L13" s="6">
        <v>2</v>
      </c>
      <c r="M13" s="6">
        <v>0</v>
      </c>
      <c r="N13" s="6">
        <v>1</v>
      </c>
      <c r="O13" s="6">
        <v>0</v>
      </c>
      <c r="P13" s="6">
        <v>4</v>
      </c>
      <c r="Q13" s="6">
        <v>0</v>
      </c>
      <c r="R13" s="6">
        <v>0</v>
      </c>
      <c r="S13" s="6">
        <v>0</v>
      </c>
      <c r="T13" s="6">
        <v>3</v>
      </c>
      <c r="U13" s="6">
        <v>3</v>
      </c>
      <c r="V13" s="6">
        <v>0</v>
      </c>
    </row>
    <row r="14" spans="1:22" hidden="1" outlineLevel="2">
      <c r="A14" t="s">
        <v>23</v>
      </c>
      <c r="B14" t="s">
        <v>27</v>
      </c>
      <c r="C14" s="6">
        <v>3</v>
      </c>
      <c r="D14" s="6">
        <v>1</v>
      </c>
      <c r="E14" s="6">
        <v>1</v>
      </c>
      <c r="F14" s="6">
        <v>0</v>
      </c>
      <c r="G14" s="6">
        <v>0</v>
      </c>
      <c r="H14" s="6">
        <v>2</v>
      </c>
      <c r="I14" s="6">
        <v>0</v>
      </c>
      <c r="J14" s="6">
        <v>0</v>
      </c>
      <c r="K14" s="6">
        <v>2</v>
      </c>
      <c r="L14" s="6">
        <v>2</v>
      </c>
      <c r="M14" s="6">
        <v>1</v>
      </c>
      <c r="N14" s="6">
        <v>1</v>
      </c>
      <c r="O14" s="6">
        <v>1</v>
      </c>
      <c r="P14" s="6">
        <v>4</v>
      </c>
      <c r="Q14" s="6">
        <v>2</v>
      </c>
      <c r="R14" s="6">
        <v>1</v>
      </c>
      <c r="S14" s="6">
        <v>4</v>
      </c>
      <c r="T14" s="6">
        <v>4</v>
      </c>
      <c r="U14" s="6">
        <v>3</v>
      </c>
      <c r="V14" s="6">
        <v>2</v>
      </c>
    </row>
    <row r="15" spans="1:22" hidden="1" outlineLevel="2">
      <c r="A15" t="s">
        <v>23</v>
      </c>
      <c r="B15" t="s">
        <v>27</v>
      </c>
      <c r="C15" s="6">
        <v>2</v>
      </c>
      <c r="D15" s="6">
        <v>1</v>
      </c>
      <c r="E15" s="6">
        <v>1</v>
      </c>
      <c r="F15" s="6">
        <v>0</v>
      </c>
      <c r="G15" s="6">
        <v>0</v>
      </c>
      <c r="H15" s="6">
        <v>1</v>
      </c>
      <c r="I15" s="6">
        <v>0</v>
      </c>
      <c r="J15" s="6">
        <v>1</v>
      </c>
      <c r="K15" s="6">
        <v>2</v>
      </c>
      <c r="L15" s="6">
        <v>2</v>
      </c>
      <c r="M15" s="6">
        <v>1</v>
      </c>
      <c r="N15" s="6">
        <v>1</v>
      </c>
      <c r="O15" s="6">
        <v>0</v>
      </c>
      <c r="P15" s="6">
        <v>3</v>
      </c>
      <c r="Q15" s="6">
        <v>0</v>
      </c>
      <c r="R15" s="6">
        <v>0</v>
      </c>
      <c r="S15" s="6">
        <v>1</v>
      </c>
      <c r="T15" s="6">
        <v>4</v>
      </c>
      <c r="U15" s="6">
        <v>3</v>
      </c>
      <c r="V15" s="6">
        <v>0</v>
      </c>
    </row>
    <row r="16" spans="1:22" hidden="1" outlineLevel="2">
      <c r="A16" t="s">
        <v>23</v>
      </c>
      <c r="B16" t="s">
        <v>27</v>
      </c>
      <c r="C16" s="6">
        <v>2</v>
      </c>
      <c r="D16" s="6">
        <v>1</v>
      </c>
      <c r="E16" s="6">
        <v>1</v>
      </c>
      <c r="F16" s="6">
        <v>0</v>
      </c>
      <c r="G16" s="6">
        <v>0</v>
      </c>
      <c r="H16" s="6">
        <v>2</v>
      </c>
      <c r="I16" s="6">
        <v>0</v>
      </c>
      <c r="J16" s="6">
        <v>1</v>
      </c>
      <c r="K16" s="6">
        <v>2</v>
      </c>
      <c r="L16" s="6">
        <v>1</v>
      </c>
      <c r="M16" s="6">
        <v>1</v>
      </c>
      <c r="N16" s="6">
        <v>1</v>
      </c>
      <c r="O16" s="6">
        <v>1</v>
      </c>
      <c r="P16" s="6">
        <v>4</v>
      </c>
      <c r="Q16" s="6">
        <v>2</v>
      </c>
      <c r="R16" s="6">
        <v>1</v>
      </c>
      <c r="S16" s="6">
        <v>3</v>
      </c>
      <c r="T16" s="6">
        <v>5</v>
      </c>
      <c r="U16" s="6">
        <v>3</v>
      </c>
      <c r="V16" s="6">
        <v>2</v>
      </c>
    </row>
    <row r="17" spans="1:22" hidden="1" outlineLevel="2">
      <c r="A17" t="s">
        <v>23</v>
      </c>
      <c r="B17" t="s">
        <v>27</v>
      </c>
      <c r="C17" s="6">
        <v>3</v>
      </c>
      <c r="D17" s="6">
        <v>1</v>
      </c>
      <c r="E17" s="6">
        <v>1</v>
      </c>
      <c r="F17" s="6">
        <v>0</v>
      </c>
      <c r="G17" s="6">
        <v>1</v>
      </c>
      <c r="H17" s="6">
        <v>1</v>
      </c>
      <c r="I17" s="6">
        <v>0</v>
      </c>
      <c r="J17" s="6">
        <v>0</v>
      </c>
      <c r="K17" s="6">
        <v>2</v>
      </c>
      <c r="L17" s="6">
        <v>1</v>
      </c>
      <c r="M17" s="6">
        <v>0</v>
      </c>
      <c r="N17" s="6">
        <v>1</v>
      </c>
      <c r="O17" s="6">
        <v>0</v>
      </c>
      <c r="P17" s="6">
        <v>4</v>
      </c>
      <c r="Q17" s="6">
        <v>0</v>
      </c>
      <c r="R17" s="6">
        <v>0</v>
      </c>
      <c r="S17" s="6">
        <v>4</v>
      </c>
      <c r="T17" s="6">
        <v>5</v>
      </c>
      <c r="U17" s="6">
        <v>3</v>
      </c>
      <c r="V17" s="6">
        <v>0</v>
      </c>
    </row>
    <row r="18" spans="1:22" outlineLevel="1" collapsed="1">
      <c r="A18" s="5" t="s">
        <v>29</v>
      </c>
      <c r="C18" s="6">
        <f t="shared" ref="C18:V18" si="0">SUBTOTAL(9,C2:C17)</f>
        <v>37</v>
      </c>
      <c r="D18" s="6">
        <f t="shared" si="0"/>
        <v>15</v>
      </c>
      <c r="E18" s="6">
        <f t="shared" si="0"/>
        <v>6</v>
      </c>
      <c r="F18" s="6">
        <f t="shared" si="0"/>
        <v>2</v>
      </c>
      <c r="G18" s="6">
        <f t="shared" si="0"/>
        <v>1</v>
      </c>
      <c r="H18" s="6">
        <f t="shared" si="0"/>
        <v>31</v>
      </c>
      <c r="I18" s="6">
        <f t="shared" si="0"/>
        <v>0</v>
      </c>
      <c r="J18" s="6">
        <f t="shared" si="0"/>
        <v>10</v>
      </c>
      <c r="K18" s="6">
        <f t="shared" si="0"/>
        <v>28</v>
      </c>
      <c r="L18" s="6">
        <f t="shared" si="0"/>
        <v>28</v>
      </c>
      <c r="M18" s="6">
        <f t="shared" si="0"/>
        <v>10</v>
      </c>
      <c r="N18" s="6">
        <f t="shared" si="0"/>
        <v>14</v>
      </c>
      <c r="O18" s="6">
        <f t="shared" si="0"/>
        <v>6</v>
      </c>
      <c r="P18" s="6">
        <f t="shared" si="0"/>
        <v>59</v>
      </c>
      <c r="Q18" s="6">
        <f t="shared" si="0"/>
        <v>6</v>
      </c>
      <c r="R18" s="6">
        <f t="shared" si="0"/>
        <v>3</v>
      </c>
      <c r="S18" s="6">
        <f t="shared" si="0"/>
        <v>45</v>
      </c>
      <c r="T18" s="6">
        <f t="shared" si="0"/>
        <v>60</v>
      </c>
      <c r="U18" s="6">
        <f t="shared" si="0"/>
        <v>42</v>
      </c>
      <c r="V18" s="6">
        <f t="shared" si="0"/>
        <v>15</v>
      </c>
    </row>
    <row r="19" spans="1:22" hidden="1" outlineLevel="2">
      <c r="A19" t="s">
        <v>22</v>
      </c>
      <c r="B19" t="s">
        <v>27</v>
      </c>
      <c r="C19" s="6">
        <v>0</v>
      </c>
      <c r="D19" s="6">
        <v>1</v>
      </c>
      <c r="E19" s="6">
        <v>0</v>
      </c>
      <c r="F19" s="6">
        <v>0</v>
      </c>
      <c r="G19" s="6">
        <v>1</v>
      </c>
      <c r="H19" s="6">
        <v>1</v>
      </c>
      <c r="I19" s="6">
        <v>0</v>
      </c>
      <c r="J19" s="6">
        <v>1</v>
      </c>
      <c r="K19" s="6">
        <v>2</v>
      </c>
      <c r="L19" s="6">
        <v>1</v>
      </c>
      <c r="M19" s="6">
        <v>1</v>
      </c>
      <c r="N19" s="6">
        <v>1</v>
      </c>
      <c r="O19" s="6">
        <v>1</v>
      </c>
      <c r="P19" s="6">
        <v>4</v>
      </c>
      <c r="Q19" s="6">
        <v>0</v>
      </c>
      <c r="R19" s="6">
        <v>0</v>
      </c>
      <c r="S19" s="6">
        <v>3</v>
      </c>
      <c r="T19" s="6">
        <v>5</v>
      </c>
      <c r="U19" s="6">
        <v>2</v>
      </c>
      <c r="V19" s="6">
        <v>0</v>
      </c>
    </row>
    <row r="20" spans="1:22" hidden="1" outlineLevel="2">
      <c r="A20" t="s">
        <v>22</v>
      </c>
      <c r="B20" t="s">
        <v>27</v>
      </c>
      <c r="C20" s="6">
        <v>4</v>
      </c>
      <c r="D20" s="6">
        <v>1</v>
      </c>
      <c r="E20" s="6">
        <v>0</v>
      </c>
      <c r="F20" s="6">
        <v>0</v>
      </c>
      <c r="G20" s="6">
        <v>1</v>
      </c>
      <c r="H20" s="6">
        <v>2</v>
      </c>
      <c r="I20" s="6">
        <v>0</v>
      </c>
      <c r="J20" s="6">
        <v>1</v>
      </c>
      <c r="K20" s="6">
        <v>2</v>
      </c>
      <c r="L20" s="6">
        <v>2</v>
      </c>
      <c r="M20" s="6">
        <v>1</v>
      </c>
      <c r="N20" s="6">
        <v>1</v>
      </c>
      <c r="O20" s="6">
        <v>0</v>
      </c>
      <c r="P20" s="6">
        <v>4</v>
      </c>
      <c r="Q20" s="6">
        <v>0</v>
      </c>
      <c r="R20" s="6">
        <v>0</v>
      </c>
      <c r="S20" s="6">
        <v>4</v>
      </c>
      <c r="T20" s="6">
        <v>5</v>
      </c>
      <c r="U20" s="6">
        <v>2</v>
      </c>
      <c r="V20" s="6">
        <v>3</v>
      </c>
    </row>
    <row r="21" spans="1:22" hidden="1" outlineLevel="2">
      <c r="A21" t="s">
        <v>22</v>
      </c>
      <c r="B21" t="s">
        <v>27</v>
      </c>
      <c r="C21" s="6">
        <v>0</v>
      </c>
      <c r="D21" s="6">
        <v>0</v>
      </c>
      <c r="E21" s="6">
        <v>0</v>
      </c>
      <c r="F21" s="6">
        <v>0</v>
      </c>
      <c r="G21" s="6">
        <v>1</v>
      </c>
      <c r="H21" s="6">
        <v>1</v>
      </c>
      <c r="I21" s="6">
        <v>0</v>
      </c>
      <c r="J21" s="6">
        <v>0</v>
      </c>
      <c r="K21" s="6">
        <v>1</v>
      </c>
      <c r="L21" s="6">
        <v>1</v>
      </c>
      <c r="M21" s="6">
        <v>0</v>
      </c>
      <c r="N21" s="6">
        <v>1</v>
      </c>
      <c r="O21" s="6">
        <v>0</v>
      </c>
      <c r="P21" s="6">
        <v>4</v>
      </c>
      <c r="Q21" s="6">
        <v>0</v>
      </c>
      <c r="R21" s="6">
        <v>0</v>
      </c>
      <c r="S21" s="6">
        <v>3</v>
      </c>
      <c r="T21" s="6">
        <v>5</v>
      </c>
      <c r="U21" s="6">
        <v>0</v>
      </c>
      <c r="V21" s="6">
        <v>0</v>
      </c>
    </row>
    <row r="22" spans="1:22" hidden="1" outlineLevel="2">
      <c r="A22" t="s">
        <v>22</v>
      </c>
      <c r="B22" t="s">
        <v>27</v>
      </c>
      <c r="C22" s="6">
        <v>3</v>
      </c>
      <c r="D22" s="6">
        <v>1</v>
      </c>
      <c r="E22" s="6">
        <v>0</v>
      </c>
      <c r="F22" s="6">
        <v>0</v>
      </c>
      <c r="G22" s="6">
        <v>1</v>
      </c>
      <c r="H22" s="6">
        <v>1</v>
      </c>
      <c r="I22" s="6">
        <v>0</v>
      </c>
      <c r="J22" s="6">
        <v>1</v>
      </c>
      <c r="K22" s="6">
        <v>2</v>
      </c>
      <c r="L22" s="6">
        <v>2</v>
      </c>
      <c r="M22" s="6">
        <v>0</v>
      </c>
      <c r="N22" s="6">
        <v>1</v>
      </c>
      <c r="O22" s="6">
        <v>0</v>
      </c>
      <c r="P22" s="6">
        <v>3</v>
      </c>
      <c r="Q22" s="6">
        <v>0</v>
      </c>
      <c r="R22" s="6">
        <v>0</v>
      </c>
      <c r="S22" s="6">
        <v>4</v>
      </c>
      <c r="T22" s="6">
        <v>1</v>
      </c>
      <c r="U22" s="6">
        <v>0</v>
      </c>
      <c r="V22" s="6">
        <v>3</v>
      </c>
    </row>
    <row r="23" spans="1:22" hidden="1" outlineLevel="2">
      <c r="A23" t="s">
        <v>22</v>
      </c>
      <c r="B23" t="s">
        <v>27</v>
      </c>
      <c r="C23" s="6">
        <v>4</v>
      </c>
      <c r="D23" s="6">
        <v>1</v>
      </c>
      <c r="E23" s="6">
        <v>0</v>
      </c>
      <c r="F23" s="6">
        <v>0</v>
      </c>
      <c r="G23" s="6">
        <v>1</v>
      </c>
      <c r="H23" s="6">
        <v>2</v>
      </c>
      <c r="I23" s="6">
        <v>0</v>
      </c>
      <c r="J23" s="6">
        <v>1</v>
      </c>
      <c r="K23" s="6">
        <v>2</v>
      </c>
      <c r="L23" s="6">
        <v>2</v>
      </c>
      <c r="M23" s="6">
        <v>1</v>
      </c>
      <c r="N23" s="6">
        <v>1</v>
      </c>
      <c r="O23" s="6">
        <v>0</v>
      </c>
      <c r="P23" s="6">
        <v>4</v>
      </c>
      <c r="Q23" s="6">
        <v>0</v>
      </c>
      <c r="R23" s="6">
        <v>0</v>
      </c>
      <c r="S23" s="6">
        <v>2</v>
      </c>
      <c r="T23" s="6">
        <v>4</v>
      </c>
      <c r="U23" s="6">
        <v>2</v>
      </c>
      <c r="V23" s="6">
        <v>0</v>
      </c>
    </row>
    <row r="24" spans="1:22" hidden="1" outlineLevel="2">
      <c r="A24" t="s">
        <v>22</v>
      </c>
      <c r="B24" t="s">
        <v>27</v>
      </c>
      <c r="C24" s="6">
        <v>3</v>
      </c>
      <c r="D24" s="6">
        <v>1</v>
      </c>
      <c r="E24" s="6">
        <v>0</v>
      </c>
      <c r="F24" s="6">
        <v>0</v>
      </c>
      <c r="G24" s="6">
        <v>0</v>
      </c>
      <c r="H24" s="6">
        <v>1</v>
      </c>
      <c r="I24" s="6">
        <v>0</v>
      </c>
      <c r="J24" s="6">
        <v>1</v>
      </c>
      <c r="K24" s="6">
        <v>2</v>
      </c>
      <c r="L24" s="6">
        <v>2</v>
      </c>
      <c r="M24" s="6">
        <v>0</v>
      </c>
      <c r="N24" s="6">
        <v>0</v>
      </c>
      <c r="O24" s="6">
        <v>0</v>
      </c>
      <c r="P24" s="6">
        <v>3</v>
      </c>
      <c r="Q24" s="6">
        <v>0</v>
      </c>
      <c r="R24" s="6">
        <v>0</v>
      </c>
      <c r="S24" s="6">
        <v>4</v>
      </c>
      <c r="T24" s="6">
        <v>5</v>
      </c>
      <c r="U24" s="6">
        <v>2</v>
      </c>
      <c r="V24" s="6">
        <v>1</v>
      </c>
    </row>
    <row r="25" spans="1:22" hidden="1" outlineLevel="2">
      <c r="A25" t="s">
        <v>22</v>
      </c>
      <c r="B25" t="s">
        <v>27</v>
      </c>
      <c r="C25" s="6">
        <v>1</v>
      </c>
      <c r="D25" s="6">
        <v>1</v>
      </c>
      <c r="E25" s="6">
        <v>1</v>
      </c>
      <c r="F25" s="6">
        <v>1</v>
      </c>
      <c r="G25" s="6">
        <v>1</v>
      </c>
      <c r="H25" s="6">
        <v>2</v>
      </c>
      <c r="I25" s="6">
        <v>0</v>
      </c>
      <c r="J25" s="6">
        <v>1</v>
      </c>
      <c r="K25" s="6">
        <v>2</v>
      </c>
      <c r="L25" s="6">
        <v>2</v>
      </c>
      <c r="M25" s="6">
        <v>0</v>
      </c>
      <c r="N25" s="6">
        <v>1</v>
      </c>
      <c r="O25" s="6">
        <v>1</v>
      </c>
      <c r="P25" s="6">
        <v>3</v>
      </c>
      <c r="Q25" s="6">
        <v>0</v>
      </c>
      <c r="R25" s="6">
        <v>0</v>
      </c>
      <c r="S25" s="6">
        <v>4</v>
      </c>
      <c r="T25" s="6">
        <v>5</v>
      </c>
      <c r="U25" s="6">
        <v>4</v>
      </c>
      <c r="V25" s="6">
        <v>0</v>
      </c>
    </row>
    <row r="26" spans="1:22" hidden="1" outlineLevel="2">
      <c r="A26" t="s">
        <v>22</v>
      </c>
      <c r="B26" t="s">
        <v>27</v>
      </c>
      <c r="C26" s="6">
        <v>3</v>
      </c>
      <c r="D26" s="6">
        <v>1</v>
      </c>
      <c r="E26" s="6">
        <v>0</v>
      </c>
      <c r="F26" s="6">
        <v>0</v>
      </c>
      <c r="G26" s="6">
        <v>1</v>
      </c>
      <c r="H26" s="6">
        <v>1</v>
      </c>
      <c r="I26" s="6">
        <v>0</v>
      </c>
      <c r="J26" s="6">
        <v>1</v>
      </c>
      <c r="K26" s="6">
        <v>2</v>
      </c>
      <c r="L26" s="6">
        <v>2</v>
      </c>
      <c r="M26" s="6">
        <v>0</v>
      </c>
      <c r="N26" s="6">
        <v>1</v>
      </c>
      <c r="O26" s="6">
        <v>1</v>
      </c>
      <c r="P26" s="6">
        <v>4</v>
      </c>
      <c r="Q26" s="6">
        <v>2</v>
      </c>
      <c r="R26" s="6">
        <v>0</v>
      </c>
      <c r="S26" s="6">
        <v>4</v>
      </c>
      <c r="T26" s="6">
        <v>5</v>
      </c>
      <c r="U26" s="6">
        <v>5</v>
      </c>
      <c r="V26" s="6">
        <v>3</v>
      </c>
    </row>
    <row r="27" spans="1:22" hidden="1" outlineLevel="2">
      <c r="A27" t="s">
        <v>22</v>
      </c>
      <c r="B27" t="s">
        <v>27</v>
      </c>
      <c r="C27" s="6">
        <v>3</v>
      </c>
      <c r="D27" s="6">
        <v>1</v>
      </c>
      <c r="E27" s="6">
        <v>1</v>
      </c>
      <c r="F27" s="6">
        <v>0</v>
      </c>
      <c r="G27" s="6">
        <v>0</v>
      </c>
      <c r="H27" s="6">
        <v>2</v>
      </c>
      <c r="I27" s="6">
        <v>0</v>
      </c>
      <c r="J27" s="6">
        <v>1</v>
      </c>
      <c r="K27" s="6">
        <v>2</v>
      </c>
      <c r="L27" s="6">
        <v>2</v>
      </c>
      <c r="M27" s="6">
        <v>0</v>
      </c>
      <c r="N27" s="6">
        <v>1</v>
      </c>
      <c r="O27" s="6">
        <v>0</v>
      </c>
      <c r="P27" s="6">
        <v>4</v>
      </c>
      <c r="Q27" s="6">
        <v>0</v>
      </c>
      <c r="R27" s="6">
        <v>0</v>
      </c>
      <c r="S27" s="6">
        <v>4</v>
      </c>
      <c r="T27" s="6">
        <v>5</v>
      </c>
      <c r="U27" s="6">
        <v>4</v>
      </c>
      <c r="V27" s="6">
        <v>3</v>
      </c>
    </row>
    <row r="28" spans="1:22" outlineLevel="1" collapsed="1">
      <c r="A28" s="2" t="s">
        <v>30</v>
      </c>
      <c r="C28" s="6">
        <f t="shared" ref="C28:V28" si="1">SUBTOTAL(9,C19:C27)</f>
        <v>21</v>
      </c>
      <c r="D28" s="6">
        <f t="shared" si="1"/>
        <v>8</v>
      </c>
      <c r="E28" s="6">
        <f t="shared" si="1"/>
        <v>2</v>
      </c>
      <c r="F28" s="6">
        <f t="shared" si="1"/>
        <v>1</v>
      </c>
      <c r="G28" s="6">
        <f t="shared" si="1"/>
        <v>7</v>
      </c>
      <c r="H28" s="6">
        <f t="shared" si="1"/>
        <v>13</v>
      </c>
      <c r="I28" s="6">
        <f t="shared" si="1"/>
        <v>0</v>
      </c>
      <c r="J28" s="6">
        <f t="shared" si="1"/>
        <v>8</v>
      </c>
      <c r="K28" s="6">
        <f t="shared" si="1"/>
        <v>17</v>
      </c>
      <c r="L28" s="6">
        <f t="shared" si="1"/>
        <v>16</v>
      </c>
      <c r="M28" s="6">
        <f t="shared" si="1"/>
        <v>3</v>
      </c>
      <c r="N28" s="6">
        <f t="shared" si="1"/>
        <v>8</v>
      </c>
      <c r="O28" s="6">
        <f t="shared" si="1"/>
        <v>3</v>
      </c>
      <c r="P28" s="6">
        <f t="shared" si="1"/>
        <v>33</v>
      </c>
      <c r="Q28" s="6">
        <f t="shared" si="1"/>
        <v>2</v>
      </c>
      <c r="R28" s="6">
        <f t="shared" si="1"/>
        <v>0</v>
      </c>
      <c r="S28" s="6">
        <f t="shared" si="1"/>
        <v>32</v>
      </c>
      <c r="T28" s="6">
        <f t="shared" si="1"/>
        <v>40</v>
      </c>
      <c r="U28" s="6">
        <f t="shared" si="1"/>
        <v>21</v>
      </c>
      <c r="V28" s="6">
        <f t="shared" si="1"/>
        <v>13</v>
      </c>
    </row>
    <row r="29" spans="1:22" hidden="1" outlineLevel="2">
      <c r="A29" t="s">
        <v>24</v>
      </c>
      <c r="B29" t="s">
        <v>27</v>
      </c>
      <c r="C29" s="6">
        <v>4</v>
      </c>
      <c r="D29" s="6">
        <v>1</v>
      </c>
      <c r="E29" s="6">
        <v>1</v>
      </c>
      <c r="F29" s="6">
        <v>1</v>
      </c>
      <c r="G29" s="6">
        <v>0</v>
      </c>
      <c r="H29" s="6">
        <v>3</v>
      </c>
      <c r="I29" s="6">
        <v>1</v>
      </c>
      <c r="J29" s="6">
        <v>1</v>
      </c>
      <c r="K29" s="6">
        <v>2</v>
      </c>
      <c r="L29" s="6">
        <v>2</v>
      </c>
      <c r="M29" s="6">
        <v>0</v>
      </c>
      <c r="N29" s="6">
        <v>1</v>
      </c>
      <c r="O29" s="6">
        <v>1</v>
      </c>
      <c r="P29" s="6">
        <v>4</v>
      </c>
      <c r="Q29" s="6">
        <v>2</v>
      </c>
      <c r="R29" s="6">
        <v>1</v>
      </c>
      <c r="S29" s="6">
        <v>2</v>
      </c>
      <c r="T29" s="6">
        <v>0</v>
      </c>
      <c r="U29" s="6">
        <v>0</v>
      </c>
      <c r="V29" s="6">
        <v>0</v>
      </c>
    </row>
    <row r="30" spans="1:22" hidden="1" outlineLevel="2">
      <c r="A30" t="s">
        <v>24</v>
      </c>
      <c r="B30" t="s">
        <v>27</v>
      </c>
      <c r="C30" s="6">
        <v>3</v>
      </c>
      <c r="D30" s="6">
        <v>1</v>
      </c>
      <c r="E30" s="6">
        <v>1</v>
      </c>
      <c r="F30" s="6">
        <v>1</v>
      </c>
      <c r="G30" s="6">
        <v>1</v>
      </c>
      <c r="H30" s="6">
        <v>2</v>
      </c>
      <c r="I30" s="6">
        <v>1</v>
      </c>
      <c r="J30" s="6">
        <v>1</v>
      </c>
      <c r="K30" s="6">
        <v>2</v>
      </c>
      <c r="L30" s="6">
        <v>2</v>
      </c>
      <c r="M30" s="6">
        <v>1</v>
      </c>
      <c r="N30" s="6">
        <v>1</v>
      </c>
      <c r="O30" s="6">
        <v>0</v>
      </c>
      <c r="P30" s="6">
        <v>4</v>
      </c>
      <c r="Q30" s="6">
        <v>0</v>
      </c>
      <c r="R30" s="6">
        <v>1</v>
      </c>
      <c r="S30" s="6">
        <v>4</v>
      </c>
      <c r="T30" s="6">
        <v>6</v>
      </c>
      <c r="U30" s="6">
        <v>5</v>
      </c>
      <c r="V30" s="6">
        <v>3</v>
      </c>
    </row>
    <row r="31" spans="1:22" hidden="1" outlineLevel="2">
      <c r="A31" t="s">
        <v>24</v>
      </c>
      <c r="B31" t="s">
        <v>27</v>
      </c>
      <c r="C31" s="6">
        <v>3</v>
      </c>
      <c r="D31" s="6">
        <v>1</v>
      </c>
      <c r="E31" s="6">
        <v>1</v>
      </c>
      <c r="F31" s="6">
        <v>1</v>
      </c>
      <c r="G31" s="6">
        <v>0</v>
      </c>
      <c r="H31" s="6">
        <v>2</v>
      </c>
      <c r="I31" s="6">
        <v>1</v>
      </c>
      <c r="J31" s="6">
        <v>0</v>
      </c>
      <c r="K31" s="6">
        <v>2</v>
      </c>
      <c r="L31" s="6">
        <v>1</v>
      </c>
      <c r="M31" s="6">
        <v>1</v>
      </c>
      <c r="N31" s="6">
        <v>1</v>
      </c>
      <c r="O31" s="6">
        <v>0</v>
      </c>
      <c r="P31" s="6">
        <v>4</v>
      </c>
      <c r="Q31" s="6">
        <v>2</v>
      </c>
      <c r="R31" s="6">
        <v>1</v>
      </c>
      <c r="S31" s="6">
        <v>4</v>
      </c>
      <c r="T31" s="6">
        <v>6</v>
      </c>
      <c r="U31" s="6">
        <v>5</v>
      </c>
      <c r="V31" s="6">
        <v>3</v>
      </c>
    </row>
    <row r="32" spans="1:22" hidden="1" outlineLevel="2">
      <c r="A32" t="s">
        <v>24</v>
      </c>
      <c r="B32" t="s">
        <v>27</v>
      </c>
      <c r="C32" s="6">
        <v>3</v>
      </c>
      <c r="D32" s="6">
        <v>1</v>
      </c>
      <c r="E32" s="6">
        <v>1</v>
      </c>
      <c r="F32" s="6">
        <v>1</v>
      </c>
      <c r="G32" s="6">
        <v>1</v>
      </c>
      <c r="H32" s="6">
        <v>3</v>
      </c>
      <c r="I32" s="6">
        <v>1</v>
      </c>
      <c r="J32" s="6">
        <v>1</v>
      </c>
      <c r="K32" s="6">
        <v>2</v>
      </c>
      <c r="L32" s="6">
        <v>2</v>
      </c>
      <c r="M32" s="6">
        <v>0</v>
      </c>
      <c r="N32" s="6">
        <v>1</v>
      </c>
      <c r="O32" s="6">
        <v>0</v>
      </c>
      <c r="P32" s="6">
        <v>4</v>
      </c>
      <c r="Q32" s="6">
        <v>2</v>
      </c>
      <c r="R32" s="6">
        <v>1</v>
      </c>
      <c r="S32" s="6">
        <v>4</v>
      </c>
      <c r="T32" s="6">
        <v>6</v>
      </c>
      <c r="U32" s="6">
        <v>5</v>
      </c>
      <c r="V32" s="6">
        <v>3</v>
      </c>
    </row>
    <row r="33" spans="1:22" hidden="1" outlineLevel="2">
      <c r="A33" t="s">
        <v>24</v>
      </c>
      <c r="B33" t="s">
        <v>27</v>
      </c>
      <c r="C33" s="6">
        <v>3</v>
      </c>
      <c r="D33" s="6">
        <v>1</v>
      </c>
      <c r="E33" s="6">
        <v>0</v>
      </c>
      <c r="F33" s="6">
        <v>1</v>
      </c>
      <c r="G33" s="6">
        <v>0</v>
      </c>
      <c r="H33" s="6">
        <v>2</v>
      </c>
      <c r="I33" s="6">
        <v>1</v>
      </c>
      <c r="J33" s="6">
        <v>1</v>
      </c>
      <c r="K33" s="6">
        <v>2</v>
      </c>
      <c r="L33" s="6">
        <v>2</v>
      </c>
      <c r="M33" s="6">
        <v>1</v>
      </c>
      <c r="N33" s="6">
        <v>1</v>
      </c>
      <c r="O33" s="6">
        <v>1</v>
      </c>
      <c r="P33" s="6">
        <v>4</v>
      </c>
      <c r="Q33" s="6">
        <v>2</v>
      </c>
      <c r="R33" s="6">
        <v>0</v>
      </c>
      <c r="S33" s="6">
        <v>4</v>
      </c>
      <c r="T33" s="6">
        <v>6</v>
      </c>
      <c r="U33" s="6">
        <v>5</v>
      </c>
      <c r="V33" s="6">
        <v>3</v>
      </c>
    </row>
    <row r="34" spans="1:22" hidden="1" outlineLevel="2">
      <c r="A34" t="s">
        <v>24</v>
      </c>
      <c r="B34" t="s">
        <v>27</v>
      </c>
      <c r="C34" s="6">
        <v>4</v>
      </c>
      <c r="D34" s="6">
        <v>1</v>
      </c>
      <c r="E34" s="6">
        <v>1</v>
      </c>
      <c r="F34" s="6">
        <v>0</v>
      </c>
      <c r="G34" s="6">
        <v>1</v>
      </c>
      <c r="H34" s="6">
        <v>2</v>
      </c>
      <c r="I34" s="6">
        <v>1</v>
      </c>
      <c r="J34" s="6">
        <v>1</v>
      </c>
      <c r="K34" s="6">
        <v>2</v>
      </c>
      <c r="L34" s="6">
        <v>2</v>
      </c>
      <c r="M34" s="6">
        <v>1</v>
      </c>
      <c r="N34" s="6">
        <v>1</v>
      </c>
      <c r="O34" s="6">
        <v>0</v>
      </c>
      <c r="P34" s="6">
        <v>4</v>
      </c>
      <c r="Q34" s="6">
        <v>2</v>
      </c>
      <c r="R34" s="6">
        <v>1</v>
      </c>
      <c r="S34" s="6">
        <v>4</v>
      </c>
      <c r="T34" s="6">
        <v>6</v>
      </c>
      <c r="U34" s="6">
        <v>5</v>
      </c>
      <c r="V34" s="6">
        <v>3</v>
      </c>
    </row>
    <row r="35" spans="1:22" hidden="1" outlineLevel="2">
      <c r="A35" t="s">
        <v>24</v>
      </c>
      <c r="B35" t="s">
        <v>27</v>
      </c>
      <c r="C35" s="6">
        <v>2</v>
      </c>
      <c r="D35" s="6">
        <v>1</v>
      </c>
      <c r="E35" s="6">
        <v>1</v>
      </c>
      <c r="F35" s="6">
        <v>1</v>
      </c>
      <c r="G35" s="6">
        <v>0</v>
      </c>
      <c r="H35" s="6">
        <v>3</v>
      </c>
      <c r="I35" s="6">
        <v>1</v>
      </c>
      <c r="J35" s="6">
        <v>1</v>
      </c>
      <c r="K35" s="6">
        <v>2</v>
      </c>
      <c r="L35" s="6">
        <v>2</v>
      </c>
      <c r="M35" s="6">
        <v>0</v>
      </c>
      <c r="N35" s="6">
        <v>1</v>
      </c>
      <c r="O35" s="6">
        <v>0</v>
      </c>
      <c r="P35" s="6">
        <v>4</v>
      </c>
      <c r="Q35" s="6">
        <v>2</v>
      </c>
      <c r="R35" s="6">
        <v>1</v>
      </c>
      <c r="S35" s="6">
        <v>4</v>
      </c>
      <c r="T35" s="6">
        <v>0</v>
      </c>
      <c r="U35" s="6">
        <v>5</v>
      </c>
      <c r="V35" s="6">
        <v>3</v>
      </c>
    </row>
    <row r="36" spans="1:22" hidden="1" outlineLevel="2">
      <c r="A36" t="s">
        <v>24</v>
      </c>
      <c r="B36" t="s">
        <v>27</v>
      </c>
      <c r="C36" s="6">
        <v>3</v>
      </c>
      <c r="D36" s="6">
        <v>1</v>
      </c>
      <c r="E36" s="6">
        <v>0</v>
      </c>
      <c r="F36" s="6">
        <v>1</v>
      </c>
      <c r="G36" s="6">
        <v>1</v>
      </c>
      <c r="H36" s="6">
        <v>2</v>
      </c>
      <c r="I36" s="6">
        <v>1</v>
      </c>
      <c r="J36" s="6">
        <v>1</v>
      </c>
      <c r="K36" s="6">
        <v>0</v>
      </c>
      <c r="L36" s="6">
        <v>0</v>
      </c>
      <c r="M36" s="6">
        <v>0</v>
      </c>
      <c r="N36" s="6">
        <v>1</v>
      </c>
      <c r="O36" s="6">
        <v>0</v>
      </c>
      <c r="P36" s="6">
        <v>4</v>
      </c>
      <c r="Q36" s="6">
        <v>0</v>
      </c>
      <c r="R36" s="6">
        <v>0</v>
      </c>
      <c r="S36" s="6">
        <v>4</v>
      </c>
      <c r="T36" s="6">
        <v>6</v>
      </c>
      <c r="U36" s="6">
        <v>5</v>
      </c>
      <c r="V36" s="6">
        <v>3</v>
      </c>
    </row>
    <row r="37" spans="1:22" hidden="1" outlineLevel="2">
      <c r="A37" t="s">
        <v>24</v>
      </c>
      <c r="B37" t="s">
        <v>27</v>
      </c>
      <c r="C37" s="6">
        <v>2</v>
      </c>
      <c r="D37" s="6">
        <v>1</v>
      </c>
      <c r="E37" s="6">
        <v>1</v>
      </c>
      <c r="F37" s="6">
        <v>1</v>
      </c>
      <c r="G37" s="6">
        <v>1</v>
      </c>
      <c r="H37" s="6">
        <v>2</v>
      </c>
      <c r="I37" s="6">
        <v>1</v>
      </c>
      <c r="J37" s="6">
        <v>0</v>
      </c>
      <c r="K37" s="6">
        <v>2</v>
      </c>
      <c r="L37" s="6">
        <v>2</v>
      </c>
      <c r="M37" s="6">
        <v>0</v>
      </c>
      <c r="N37" s="6">
        <v>1</v>
      </c>
      <c r="O37" s="6">
        <v>1</v>
      </c>
      <c r="P37" s="6">
        <v>4</v>
      </c>
      <c r="Q37" s="6">
        <v>2</v>
      </c>
      <c r="R37" s="6">
        <v>1</v>
      </c>
      <c r="S37" s="6">
        <v>4</v>
      </c>
      <c r="T37" s="6">
        <v>4</v>
      </c>
      <c r="U37" s="6">
        <v>5</v>
      </c>
      <c r="V37" s="6">
        <v>3</v>
      </c>
    </row>
    <row r="38" spans="1:22" hidden="1" outlineLevel="2">
      <c r="A38" t="s">
        <v>24</v>
      </c>
      <c r="B38" t="s">
        <v>27</v>
      </c>
      <c r="C38" s="6">
        <v>3</v>
      </c>
      <c r="D38" s="6">
        <v>1</v>
      </c>
      <c r="E38" s="6">
        <v>0</v>
      </c>
      <c r="F38" s="6">
        <v>1</v>
      </c>
      <c r="G38" s="6">
        <v>1</v>
      </c>
      <c r="H38" s="6">
        <v>2</v>
      </c>
      <c r="I38" s="6">
        <v>0</v>
      </c>
      <c r="J38" s="6">
        <v>1</v>
      </c>
      <c r="K38" s="6">
        <v>2</v>
      </c>
      <c r="L38" s="6">
        <v>2</v>
      </c>
      <c r="M38" s="6">
        <v>0</v>
      </c>
      <c r="N38" s="6">
        <v>1</v>
      </c>
      <c r="O38" s="6">
        <v>0</v>
      </c>
      <c r="P38" s="6">
        <v>3</v>
      </c>
      <c r="Q38" s="6">
        <v>2</v>
      </c>
      <c r="R38" s="6">
        <v>1</v>
      </c>
      <c r="S38" s="6">
        <v>4</v>
      </c>
      <c r="T38" s="6">
        <v>5</v>
      </c>
      <c r="U38" s="6">
        <v>5</v>
      </c>
      <c r="V38" s="6">
        <v>0</v>
      </c>
    </row>
    <row r="39" spans="1:22" outlineLevel="1" collapsed="1">
      <c r="A39" s="2" t="s">
        <v>31</v>
      </c>
      <c r="C39" s="6">
        <f t="shared" ref="C39:V39" si="2">SUBTOTAL(9,C29:C38)</f>
        <v>30</v>
      </c>
      <c r="D39" s="6">
        <f t="shared" si="2"/>
        <v>10</v>
      </c>
      <c r="E39" s="6">
        <f t="shared" si="2"/>
        <v>7</v>
      </c>
      <c r="F39" s="6">
        <f t="shared" si="2"/>
        <v>9</v>
      </c>
      <c r="G39" s="6">
        <f t="shared" si="2"/>
        <v>6</v>
      </c>
      <c r="H39" s="6">
        <f t="shared" si="2"/>
        <v>23</v>
      </c>
      <c r="I39" s="6">
        <f t="shared" si="2"/>
        <v>9</v>
      </c>
      <c r="J39" s="6">
        <f t="shared" si="2"/>
        <v>8</v>
      </c>
      <c r="K39" s="6">
        <f t="shared" si="2"/>
        <v>18</v>
      </c>
      <c r="L39" s="6">
        <f t="shared" si="2"/>
        <v>17</v>
      </c>
      <c r="M39" s="6">
        <f t="shared" si="2"/>
        <v>4</v>
      </c>
      <c r="N39" s="6">
        <f t="shared" si="2"/>
        <v>10</v>
      </c>
      <c r="O39" s="6">
        <f t="shared" si="2"/>
        <v>3</v>
      </c>
      <c r="P39" s="6">
        <f t="shared" si="2"/>
        <v>39</v>
      </c>
      <c r="Q39" s="6">
        <f t="shared" si="2"/>
        <v>16</v>
      </c>
      <c r="R39" s="6">
        <f t="shared" si="2"/>
        <v>8</v>
      </c>
      <c r="S39" s="6">
        <f t="shared" si="2"/>
        <v>38</v>
      </c>
      <c r="T39" s="6">
        <f t="shared" si="2"/>
        <v>45</v>
      </c>
      <c r="U39" s="6">
        <f t="shared" si="2"/>
        <v>45</v>
      </c>
      <c r="V39" s="6">
        <f t="shared" si="2"/>
        <v>24</v>
      </c>
    </row>
    <row r="40" spans="1:22">
      <c r="A40" s="2" t="s">
        <v>34</v>
      </c>
      <c r="C40" s="6">
        <f t="shared" ref="C40:V40" si="3">SUBTOTAL(9,C2:C38)</f>
        <v>88</v>
      </c>
      <c r="D40" s="6">
        <f t="shared" si="3"/>
        <v>33</v>
      </c>
      <c r="E40" s="6">
        <f t="shared" si="3"/>
        <v>15</v>
      </c>
      <c r="F40" s="6">
        <f t="shared" si="3"/>
        <v>12</v>
      </c>
      <c r="G40" s="6">
        <f t="shared" si="3"/>
        <v>14</v>
      </c>
      <c r="H40" s="6">
        <f t="shared" si="3"/>
        <v>67</v>
      </c>
      <c r="I40" s="6">
        <f t="shared" si="3"/>
        <v>9</v>
      </c>
      <c r="J40" s="6">
        <f t="shared" si="3"/>
        <v>26</v>
      </c>
      <c r="K40" s="6">
        <f t="shared" si="3"/>
        <v>63</v>
      </c>
      <c r="L40" s="6">
        <f t="shared" si="3"/>
        <v>61</v>
      </c>
      <c r="M40" s="6">
        <f t="shared" si="3"/>
        <v>17</v>
      </c>
      <c r="N40" s="6">
        <f t="shared" si="3"/>
        <v>32</v>
      </c>
      <c r="O40" s="6">
        <f t="shared" si="3"/>
        <v>12</v>
      </c>
      <c r="P40" s="6">
        <f t="shared" si="3"/>
        <v>131</v>
      </c>
      <c r="Q40" s="6">
        <f t="shared" si="3"/>
        <v>24</v>
      </c>
      <c r="R40" s="6">
        <f t="shared" si="3"/>
        <v>11</v>
      </c>
      <c r="S40" s="6">
        <f t="shared" si="3"/>
        <v>115</v>
      </c>
      <c r="T40" s="6">
        <f t="shared" si="3"/>
        <v>145</v>
      </c>
      <c r="U40" s="6">
        <f t="shared" si="3"/>
        <v>108</v>
      </c>
      <c r="V40" s="6">
        <f t="shared" si="3"/>
        <v>52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66"/>
  <sheetViews>
    <sheetView workbookViewId="0">
      <selection activeCell="A2" sqref="A2:A9"/>
    </sheetView>
  </sheetViews>
  <sheetFormatPr baseColWidth="10" defaultRowHeight="15" outlineLevelRow="2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outlineLevel="2">
      <c r="A2" t="s">
        <v>23</v>
      </c>
      <c r="B2" t="s">
        <v>28</v>
      </c>
      <c r="C2" s="6">
        <v>3</v>
      </c>
      <c r="D2" s="6">
        <v>0</v>
      </c>
      <c r="E2" s="6">
        <v>1</v>
      </c>
      <c r="F2" s="6">
        <v>0</v>
      </c>
      <c r="G2" s="6">
        <v>0</v>
      </c>
      <c r="H2" s="6">
        <v>3</v>
      </c>
      <c r="I2" s="6">
        <v>1</v>
      </c>
      <c r="J2" s="6">
        <v>0</v>
      </c>
      <c r="K2" s="6">
        <v>2</v>
      </c>
      <c r="L2" s="6">
        <v>2</v>
      </c>
      <c r="M2" s="6">
        <v>1</v>
      </c>
      <c r="N2" s="6">
        <v>1</v>
      </c>
      <c r="O2" s="6">
        <v>0</v>
      </c>
      <c r="P2" s="6">
        <v>4</v>
      </c>
      <c r="Q2" s="6">
        <v>0</v>
      </c>
      <c r="R2" s="6">
        <v>0</v>
      </c>
      <c r="S2" s="6">
        <v>4</v>
      </c>
      <c r="T2" s="6">
        <v>5</v>
      </c>
      <c r="U2" s="6">
        <v>2</v>
      </c>
      <c r="V2" s="6">
        <v>3</v>
      </c>
    </row>
    <row r="3" spans="1:22" hidden="1" outlineLevel="2">
      <c r="A3" t="s">
        <v>23</v>
      </c>
      <c r="B3" t="s">
        <v>28</v>
      </c>
      <c r="C3" s="6">
        <v>2</v>
      </c>
      <c r="D3" s="6">
        <v>0</v>
      </c>
      <c r="E3" s="6">
        <v>0</v>
      </c>
      <c r="F3" s="6">
        <v>0</v>
      </c>
      <c r="G3" s="6">
        <v>1</v>
      </c>
      <c r="H3" s="6">
        <v>2</v>
      </c>
      <c r="I3" s="6">
        <v>0</v>
      </c>
      <c r="J3" s="6">
        <v>1</v>
      </c>
      <c r="K3" s="6">
        <v>2</v>
      </c>
      <c r="L3" s="6">
        <v>2</v>
      </c>
      <c r="M3" s="6">
        <v>0</v>
      </c>
      <c r="N3" s="6">
        <v>0</v>
      </c>
      <c r="O3" s="6">
        <v>0</v>
      </c>
      <c r="P3" s="6">
        <v>3</v>
      </c>
      <c r="Q3" s="6">
        <v>0</v>
      </c>
      <c r="R3" s="6">
        <v>0</v>
      </c>
      <c r="S3" s="6">
        <v>4</v>
      </c>
      <c r="T3" s="6">
        <v>4</v>
      </c>
      <c r="U3" s="6">
        <v>2</v>
      </c>
      <c r="V3" s="6">
        <v>3</v>
      </c>
    </row>
    <row r="4" spans="1:22" hidden="1" outlineLevel="2">
      <c r="A4" t="s">
        <v>23</v>
      </c>
      <c r="B4" t="s">
        <v>28</v>
      </c>
      <c r="C4" s="6">
        <v>4</v>
      </c>
      <c r="D4" s="6">
        <v>1</v>
      </c>
      <c r="E4" s="6">
        <v>0</v>
      </c>
      <c r="F4" s="6">
        <v>0</v>
      </c>
      <c r="G4" s="6">
        <v>0</v>
      </c>
      <c r="H4" s="6">
        <v>2</v>
      </c>
      <c r="I4" s="6">
        <v>0</v>
      </c>
      <c r="J4" s="6">
        <v>1</v>
      </c>
      <c r="K4" s="6">
        <v>2</v>
      </c>
      <c r="L4" s="6">
        <v>2</v>
      </c>
      <c r="M4" s="6">
        <v>1</v>
      </c>
      <c r="N4" s="6">
        <v>1</v>
      </c>
      <c r="O4" s="6">
        <v>1</v>
      </c>
      <c r="P4" s="6">
        <v>4</v>
      </c>
      <c r="Q4" s="6">
        <v>0</v>
      </c>
      <c r="R4" s="6">
        <v>0</v>
      </c>
      <c r="S4" s="6">
        <v>0</v>
      </c>
      <c r="T4" s="6">
        <v>6</v>
      </c>
      <c r="U4" s="6">
        <v>3</v>
      </c>
      <c r="V4" s="6">
        <v>1</v>
      </c>
    </row>
    <row r="5" spans="1:22" hidden="1" outlineLevel="2">
      <c r="A5" t="s">
        <v>23</v>
      </c>
      <c r="B5" t="s">
        <v>28</v>
      </c>
      <c r="C5" s="6">
        <v>2</v>
      </c>
      <c r="D5" s="6">
        <v>1</v>
      </c>
      <c r="E5" s="6">
        <v>0</v>
      </c>
      <c r="F5" s="6">
        <v>0</v>
      </c>
      <c r="G5" s="6">
        <v>0</v>
      </c>
      <c r="H5" s="6">
        <v>2</v>
      </c>
      <c r="I5" s="6">
        <v>0</v>
      </c>
      <c r="J5" s="6">
        <v>1</v>
      </c>
      <c r="K5" s="6">
        <v>2</v>
      </c>
      <c r="L5" s="6">
        <v>2</v>
      </c>
      <c r="M5" s="6">
        <v>1</v>
      </c>
      <c r="N5" s="6">
        <v>1</v>
      </c>
      <c r="O5" s="6">
        <v>0</v>
      </c>
      <c r="P5" s="6">
        <v>4</v>
      </c>
      <c r="Q5" s="6">
        <v>0</v>
      </c>
      <c r="R5" s="6">
        <v>0</v>
      </c>
      <c r="S5" s="6">
        <v>3</v>
      </c>
      <c r="T5" s="6">
        <v>3</v>
      </c>
      <c r="U5" s="6">
        <v>3</v>
      </c>
      <c r="V5" s="6">
        <v>3</v>
      </c>
    </row>
    <row r="6" spans="1:22" hidden="1" outlineLevel="2">
      <c r="A6" t="s">
        <v>23</v>
      </c>
      <c r="B6" t="s">
        <v>28</v>
      </c>
      <c r="C6" s="6">
        <v>2</v>
      </c>
      <c r="D6" s="6">
        <v>1</v>
      </c>
      <c r="E6" s="6">
        <v>0</v>
      </c>
      <c r="F6" s="6">
        <v>1</v>
      </c>
      <c r="G6" s="6">
        <v>0</v>
      </c>
      <c r="H6" s="6">
        <v>2</v>
      </c>
      <c r="I6" s="6">
        <v>0</v>
      </c>
      <c r="J6" s="6">
        <v>1</v>
      </c>
      <c r="K6" s="6">
        <v>2</v>
      </c>
      <c r="L6" s="6">
        <v>2</v>
      </c>
      <c r="M6" s="6">
        <v>1</v>
      </c>
      <c r="N6" s="6">
        <v>1</v>
      </c>
      <c r="O6" s="6">
        <v>0</v>
      </c>
      <c r="P6" s="6">
        <v>4</v>
      </c>
      <c r="Q6" s="6">
        <v>0</v>
      </c>
      <c r="R6" s="6">
        <v>0</v>
      </c>
      <c r="S6" s="6">
        <v>4</v>
      </c>
      <c r="T6" s="6">
        <v>2</v>
      </c>
      <c r="U6" s="6">
        <v>3</v>
      </c>
      <c r="V6" s="6">
        <v>3</v>
      </c>
    </row>
    <row r="7" spans="1:22" hidden="1" outlineLevel="2">
      <c r="A7" t="s">
        <v>23</v>
      </c>
      <c r="B7" t="s">
        <v>28</v>
      </c>
      <c r="C7" s="6">
        <v>4</v>
      </c>
      <c r="D7" s="6">
        <v>0</v>
      </c>
      <c r="E7" s="6">
        <v>1</v>
      </c>
      <c r="F7" s="6">
        <v>0</v>
      </c>
      <c r="G7" s="6">
        <v>1</v>
      </c>
      <c r="H7" s="6">
        <v>4</v>
      </c>
      <c r="I7" s="6">
        <v>0</v>
      </c>
      <c r="J7" s="6">
        <v>1</v>
      </c>
      <c r="K7" s="6">
        <v>2</v>
      </c>
      <c r="L7" s="6">
        <v>2</v>
      </c>
      <c r="M7" s="6">
        <v>0</v>
      </c>
      <c r="N7" s="6">
        <v>1</v>
      </c>
      <c r="O7" s="6">
        <v>1</v>
      </c>
      <c r="P7" s="6">
        <v>4</v>
      </c>
      <c r="Q7" s="6">
        <v>1</v>
      </c>
      <c r="R7" s="6">
        <v>0</v>
      </c>
      <c r="S7" s="6">
        <v>3</v>
      </c>
      <c r="T7" s="6">
        <v>5</v>
      </c>
      <c r="U7" s="6">
        <v>3</v>
      </c>
      <c r="V7" s="6">
        <v>0</v>
      </c>
    </row>
    <row r="8" spans="1:22" hidden="1" outlineLevel="2">
      <c r="A8" t="s">
        <v>23</v>
      </c>
      <c r="B8" t="s">
        <v>28</v>
      </c>
      <c r="C8" s="6">
        <v>2</v>
      </c>
      <c r="D8" s="6">
        <v>1</v>
      </c>
      <c r="E8" s="6">
        <v>0</v>
      </c>
      <c r="F8" s="6">
        <v>0</v>
      </c>
      <c r="G8" s="6">
        <v>0</v>
      </c>
      <c r="H8" s="6">
        <v>1</v>
      </c>
      <c r="I8" s="6">
        <v>0</v>
      </c>
      <c r="J8" s="6">
        <v>1</v>
      </c>
      <c r="K8" s="6">
        <v>2</v>
      </c>
      <c r="L8" s="6">
        <v>2</v>
      </c>
      <c r="M8" s="6">
        <v>0</v>
      </c>
      <c r="N8" s="6">
        <v>1</v>
      </c>
      <c r="O8" s="6">
        <v>0</v>
      </c>
      <c r="P8" s="6">
        <v>3</v>
      </c>
      <c r="Q8" s="6">
        <v>0</v>
      </c>
      <c r="R8" s="6">
        <v>0</v>
      </c>
      <c r="S8" s="6">
        <v>0</v>
      </c>
      <c r="T8" s="6">
        <v>3</v>
      </c>
      <c r="U8" s="6">
        <v>2</v>
      </c>
      <c r="V8" s="6">
        <v>0</v>
      </c>
    </row>
    <row r="9" spans="1:22" hidden="1" outlineLevel="2">
      <c r="A9" t="s">
        <v>23</v>
      </c>
      <c r="B9" t="s">
        <v>28</v>
      </c>
      <c r="C9" s="6">
        <v>4</v>
      </c>
      <c r="D9" s="6">
        <v>0</v>
      </c>
      <c r="E9" s="6">
        <v>0</v>
      </c>
      <c r="F9" s="6">
        <v>0</v>
      </c>
      <c r="G9" s="6">
        <v>0</v>
      </c>
      <c r="H9" s="6">
        <v>2</v>
      </c>
      <c r="I9" s="6">
        <v>0</v>
      </c>
      <c r="J9" s="6">
        <v>1</v>
      </c>
      <c r="K9" s="6">
        <v>2</v>
      </c>
      <c r="L9" s="6">
        <v>2</v>
      </c>
      <c r="M9" s="6">
        <v>0</v>
      </c>
      <c r="N9" s="6">
        <v>1</v>
      </c>
      <c r="O9" s="6">
        <v>0</v>
      </c>
      <c r="P9" s="6">
        <v>4</v>
      </c>
      <c r="Q9" s="6">
        <v>0</v>
      </c>
      <c r="R9" s="6">
        <v>0</v>
      </c>
      <c r="S9" s="6">
        <v>3</v>
      </c>
      <c r="T9" s="6">
        <v>6</v>
      </c>
      <c r="U9" s="6">
        <v>0</v>
      </c>
      <c r="V9" s="6">
        <v>3</v>
      </c>
    </row>
    <row r="10" spans="1:22" outlineLevel="1" collapsed="1">
      <c r="A10" s="5" t="s">
        <v>29</v>
      </c>
      <c r="C10" s="6">
        <f t="shared" ref="C10:V10" si="0">SUBTOTAL(9,C2:C9)</f>
        <v>23</v>
      </c>
      <c r="D10" s="6">
        <f t="shared" si="0"/>
        <v>4</v>
      </c>
      <c r="E10" s="6">
        <f t="shared" si="0"/>
        <v>2</v>
      </c>
      <c r="F10" s="6">
        <f t="shared" si="0"/>
        <v>1</v>
      </c>
      <c r="G10" s="6">
        <f t="shared" si="0"/>
        <v>2</v>
      </c>
      <c r="H10" s="6">
        <f t="shared" si="0"/>
        <v>18</v>
      </c>
      <c r="I10" s="6">
        <f t="shared" si="0"/>
        <v>1</v>
      </c>
      <c r="J10" s="6">
        <f t="shared" si="0"/>
        <v>7</v>
      </c>
      <c r="K10" s="6">
        <f t="shared" si="0"/>
        <v>16</v>
      </c>
      <c r="L10" s="6">
        <f t="shared" si="0"/>
        <v>16</v>
      </c>
      <c r="M10" s="6">
        <f t="shared" si="0"/>
        <v>4</v>
      </c>
      <c r="N10" s="6">
        <f t="shared" si="0"/>
        <v>7</v>
      </c>
      <c r="O10" s="6">
        <f t="shared" si="0"/>
        <v>2</v>
      </c>
      <c r="P10" s="6">
        <f t="shared" si="0"/>
        <v>30</v>
      </c>
      <c r="Q10" s="6">
        <f t="shared" si="0"/>
        <v>1</v>
      </c>
      <c r="R10" s="6">
        <f t="shared" si="0"/>
        <v>0</v>
      </c>
      <c r="S10" s="6">
        <f t="shared" si="0"/>
        <v>21</v>
      </c>
      <c r="T10" s="6">
        <f t="shared" si="0"/>
        <v>34</v>
      </c>
      <c r="U10" s="6">
        <f t="shared" si="0"/>
        <v>18</v>
      </c>
      <c r="V10" s="6">
        <f t="shared" si="0"/>
        <v>16</v>
      </c>
    </row>
    <row r="11" spans="1:22" hidden="1" outlineLevel="2">
      <c r="A11" t="s">
        <v>22</v>
      </c>
      <c r="B11" t="s">
        <v>28</v>
      </c>
      <c r="C11" s="6">
        <v>2</v>
      </c>
      <c r="D11" s="6">
        <v>1</v>
      </c>
      <c r="E11" s="6">
        <v>1</v>
      </c>
      <c r="F11" s="6">
        <v>0</v>
      </c>
      <c r="G11" s="6">
        <v>0</v>
      </c>
      <c r="H11" s="6">
        <v>2</v>
      </c>
      <c r="I11" s="6">
        <v>0</v>
      </c>
      <c r="J11" s="6">
        <v>1</v>
      </c>
      <c r="K11" s="6">
        <v>2</v>
      </c>
      <c r="L11" s="6">
        <v>2</v>
      </c>
      <c r="M11" s="6">
        <v>0</v>
      </c>
      <c r="N11" s="6">
        <v>1</v>
      </c>
      <c r="O11" s="6">
        <v>0</v>
      </c>
      <c r="P11" s="6">
        <v>4</v>
      </c>
      <c r="Q11" s="6">
        <v>0</v>
      </c>
      <c r="R11" s="6">
        <v>0</v>
      </c>
      <c r="S11" s="6">
        <v>4</v>
      </c>
      <c r="T11" s="6">
        <v>5</v>
      </c>
      <c r="U11" s="6">
        <v>2</v>
      </c>
      <c r="V11" s="6">
        <v>0</v>
      </c>
    </row>
    <row r="12" spans="1:22" hidden="1" outlineLevel="2">
      <c r="A12" t="s">
        <v>22</v>
      </c>
      <c r="B12" t="s">
        <v>28</v>
      </c>
      <c r="C12" s="6">
        <v>3</v>
      </c>
      <c r="D12" s="6">
        <v>0</v>
      </c>
      <c r="E12" s="6">
        <v>0</v>
      </c>
      <c r="F12" s="6">
        <v>0</v>
      </c>
      <c r="G12" s="6">
        <v>0</v>
      </c>
      <c r="H12" s="6">
        <v>1</v>
      </c>
      <c r="I12" s="6">
        <v>0</v>
      </c>
      <c r="J12" s="6">
        <v>1</v>
      </c>
      <c r="K12" s="6">
        <v>1</v>
      </c>
      <c r="L12" s="6">
        <v>2</v>
      </c>
      <c r="M12" s="6">
        <v>0</v>
      </c>
      <c r="N12" s="6">
        <v>1</v>
      </c>
      <c r="O12" s="6">
        <v>0</v>
      </c>
      <c r="P12" s="6">
        <v>4</v>
      </c>
      <c r="Q12" s="6">
        <v>0</v>
      </c>
      <c r="R12" s="6">
        <v>0</v>
      </c>
      <c r="S12" s="6">
        <v>1</v>
      </c>
      <c r="T12" s="6">
        <v>0</v>
      </c>
      <c r="U12" s="6">
        <v>0</v>
      </c>
      <c r="V12" s="6">
        <v>0</v>
      </c>
    </row>
    <row r="13" spans="1:22" hidden="1" outlineLevel="2">
      <c r="A13" t="s">
        <v>22</v>
      </c>
      <c r="B13" t="s">
        <v>28</v>
      </c>
      <c r="C13" s="6">
        <v>3</v>
      </c>
      <c r="D13" s="6">
        <v>1</v>
      </c>
      <c r="E13" s="6">
        <v>0</v>
      </c>
      <c r="F13" s="6">
        <v>0</v>
      </c>
      <c r="G13" s="6">
        <v>0</v>
      </c>
      <c r="H13" s="6">
        <v>2</v>
      </c>
      <c r="I13" s="6">
        <v>0</v>
      </c>
      <c r="J13" s="6">
        <v>0</v>
      </c>
      <c r="K13" s="6">
        <v>2</v>
      </c>
      <c r="L13" s="6">
        <v>1</v>
      </c>
      <c r="M13" s="6">
        <v>1</v>
      </c>
      <c r="N13" s="6">
        <v>1</v>
      </c>
      <c r="O13" s="6">
        <v>1</v>
      </c>
      <c r="P13" s="6">
        <v>3</v>
      </c>
      <c r="Q13" s="6">
        <v>0</v>
      </c>
      <c r="R13" s="6">
        <v>0</v>
      </c>
      <c r="S13" s="6">
        <v>4</v>
      </c>
      <c r="T13" s="6">
        <v>5</v>
      </c>
      <c r="U13" s="6">
        <v>3</v>
      </c>
      <c r="V13" s="6">
        <v>0</v>
      </c>
    </row>
    <row r="14" spans="1:22" hidden="1" outlineLevel="2">
      <c r="A14" t="s">
        <v>22</v>
      </c>
      <c r="B14" t="s">
        <v>28</v>
      </c>
      <c r="C14" s="6">
        <v>3</v>
      </c>
      <c r="D14" s="6">
        <v>0</v>
      </c>
      <c r="E14" s="6">
        <v>0</v>
      </c>
      <c r="F14" s="6">
        <v>0</v>
      </c>
      <c r="G14" s="6">
        <v>1</v>
      </c>
      <c r="H14" s="6">
        <v>1</v>
      </c>
      <c r="I14" s="6">
        <v>0</v>
      </c>
      <c r="J14" s="6">
        <v>1</v>
      </c>
      <c r="K14" s="6">
        <v>2</v>
      </c>
      <c r="L14" s="6">
        <v>2</v>
      </c>
      <c r="M14" s="6">
        <v>1</v>
      </c>
      <c r="N14" s="6">
        <v>1</v>
      </c>
      <c r="O14" s="6">
        <v>1</v>
      </c>
      <c r="P14" s="6">
        <v>4</v>
      </c>
      <c r="Q14" s="6">
        <v>0</v>
      </c>
      <c r="R14" s="6">
        <v>0</v>
      </c>
      <c r="S14" s="6">
        <v>1</v>
      </c>
      <c r="T14" s="6">
        <v>0</v>
      </c>
      <c r="U14" s="6">
        <v>3</v>
      </c>
      <c r="V14" s="6">
        <v>3</v>
      </c>
    </row>
    <row r="15" spans="1:22" hidden="1" outlineLevel="2">
      <c r="A15" t="s">
        <v>22</v>
      </c>
      <c r="B15" t="s">
        <v>28</v>
      </c>
      <c r="C15" s="6">
        <v>4</v>
      </c>
      <c r="D15" s="6">
        <v>1</v>
      </c>
      <c r="E15" s="6">
        <v>0</v>
      </c>
      <c r="F15" s="6">
        <v>0</v>
      </c>
      <c r="G15" s="6">
        <v>0</v>
      </c>
      <c r="H15" s="6">
        <v>2</v>
      </c>
      <c r="I15" s="6">
        <v>0</v>
      </c>
      <c r="J15" s="6">
        <v>0</v>
      </c>
      <c r="K15" s="6">
        <v>2</v>
      </c>
      <c r="L15" s="6">
        <v>2</v>
      </c>
      <c r="M15" s="6">
        <v>1</v>
      </c>
      <c r="N15" s="6">
        <v>1</v>
      </c>
      <c r="O15" s="6">
        <v>1</v>
      </c>
      <c r="P15" s="6">
        <v>4</v>
      </c>
      <c r="Q15" s="6">
        <v>2</v>
      </c>
      <c r="R15" s="6">
        <v>1</v>
      </c>
      <c r="S15" s="6">
        <v>4</v>
      </c>
      <c r="T15" s="6">
        <v>4</v>
      </c>
      <c r="U15" s="6">
        <v>3</v>
      </c>
      <c r="V15" s="6">
        <v>2</v>
      </c>
    </row>
    <row r="16" spans="1:22" hidden="1" outlineLevel="2">
      <c r="A16" t="s">
        <v>22</v>
      </c>
      <c r="B16" t="s">
        <v>28</v>
      </c>
      <c r="C16" s="6">
        <v>3</v>
      </c>
      <c r="D16" s="6">
        <v>1</v>
      </c>
      <c r="E16" s="6">
        <v>0</v>
      </c>
      <c r="F16" s="6">
        <v>0</v>
      </c>
      <c r="G16" s="6">
        <v>0</v>
      </c>
      <c r="H16" s="6">
        <v>1</v>
      </c>
      <c r="I16" s="6">
        <v>0</v>
      </c>
      <c r="J16" s="6">
        <v>1</v>
      </c>
      <c r="K16" s="6">
        <v>1</v>
      </c>
      <c r="L16" s="6">
        <v>2</v>
      </c>
      <c r="M16" s="6">
        <v>1</v>
      </c>
      <c r="N16" s="6">
        <v>1</v>
      </c>
      <c r="O16" s="6">
        <v>0</v>
      </c>
      <c r="P16" s="6">
        <v>4</v>
      </c>
      <c r="Q16" s="6">
        <v>0</v>
      </c>
      <c r="R16" s="6">
        <v>0</v>
      </c>
      <c r="S16" s="6">
        <v>4</v>
      </c>
      <c r="T16" s="6">
        <v>0</v>
      </c>
      <c r="U16" s="6">
        <v>0</v>
      </c>
      <c r="V16" s="6">
        <v>0</v>
      </c>
    </row>
    <row r="17" spans="1:22" hidden="1" outlineLevel="2">
      <c r="A17" t="s">
        <v>22</v>
      </c>
      <c r="B17" t="s">
        <v>28</v>
      </c>
      <c r="C17" s="6">
        <v>1</v>
      </c>
      <c r="D17" s="6">
        <v>1</v>
      </c>
      <c r="E17" s="6">
        <v>1</v>
      </c>
      <c r="F17" s="6">
        <v>0</v>
      </c>
      <c r="G17" s="6">
        <v>0</v>
      </c>
      <c r="H17" s="6">
        <v>3</v>
      </c>
      <c r="I17" s="6">
        <v>1</v>
      </c>
      <c r="J17" s="6">
        <v>0</v>
      </c>
      <c r="K17" s="6">
        <v>2</v>
      </c>
      <c r="L17" s="6">
        <v>2</v>
      </c>
      <c r="M17" s="6">
        <v>1</v>
      </c>
      <c r="N17" s="6">
        <v>1</v>
      </c>
      <c r="O17" s="6">
        <v>1</v>
      </c>
      <c r="P17" s="6">
        <v>4</v>
      </c>
      <c r="Q17" s="6">
        <v>0</v>
      </c>
      <c r="R17" s="6">
        <v>0</v>
      </c>
      <c r="S17" s="6">
        <v>4</v>
      </c>
      <c r="T17" s="6">
        <v>5</v>
      </c>
      <c r="U17" s="6">
        <v>3</v>
      </c>
      <c r="V17" s="6">
        <v>0</v>
      </c>
    </row>
    <row r="18" spans="1:22" hidden="1" outlineLevel="2">
      <c r="A18" t="s">
        <v>22</v>
      </c>
      <c r="B18" t="s">
        <v>28</v>
      </c>
      <c r="C18" s="6">
        <v>3</v>
      </c>
      <c r="D18" s="6">
        <v>1</v>
      </c>
      <c r="E18" s="6">
        <v>0</v>
      </c>
      <c r="F18" s="6">
        <v>0</v>
      </c>
      <c r="G18" s="6">
        <v>1</v>
      </c>
      <c r="H18" s="6">
        <v>1</v>
      </c>
      <c r="I18" s="6">
        <v>0</v>
      </c>
      <c r="J18" s="6">
        <v>1</v>
      </c>
      <c r="K18" s="6">
        <v>1</v>
      </c>
      <c r="L18" s="6">
        <v>2</v>
      </c>
      <c r="M18" s="6">
        <v>0</v>
      </c>
      <c r="N18" s="6">
        <v>0</v>
      </c>
      <c r="O18" s="6">
        <v>0</v>
      </c>
      <c r="P18" s="6">
        <v>3</v>
      </c>
      <c r="Q18" s="6">
        <v>0</v>
      </c>
      <c r="R18" s="6">
        <v>0</v>
      </c>
      <c r="S18" s="6">
        <v>1</v>
      </c>
      <c r="T18" s="6">
        <v>5</v>
      </c>
      <c r="U18" s="6">
        <v>0</v>
      </c>
      <c r="V18" s="6">
        <v>0</v>
      </c>
    </row>
    <row r="19" spans="1:22" hidden="1" outlineLevel="2">
      <c r="A19" t="s">
        <v>22</v>
      </c>
      <c r="B19" t="s">
        <v>28</v>
      </c>
      <c r="C19" s="6">
        <v>4</v>
      </c>
      <c r="D19" s="6">
        <v>1</v>
      </c>
      <c r="E19" s="6">
        <v>0</v>
      </c>
      <c r="F19" s="6">
        <v>0</v>
      </c>
      <c r="G19" s="6">
        <v>0</v>
      </c>
      <c r="H19" s="6">
        <v>2</v>
      </c>
      <c r="I19" s="6">
        <v>0</v>
      </c>
      <c r="J19" s="6">
        <v>0</v>
      </c>
      <c r="K19" s="6">
        <v>2</v>
      </c>
      <c r="L19" s="6">
        <v>2</v>
      </c>
      <c r="M19" s="6">
        <v>0</v>
      </c>
      <c r="N19" s="6">
        <v>1</v>
      </c>
      <c r="O19" s="6">
        <v>0</v>
      </c>
      <c r="P19" s="6">
        <v>4</v>
      </c>
      <c r="Q19" s="6">
        <v>0</v>
      </c>
      <c r="R19" s="6">
        <v>0</v>
      </c>
      <c r="S19" s="6">
        <v>4</v>
      </c>
      <c r="T19" s="6">
        <v>5</v>
      </c>
      <c r="U19" s="6">
        <v>2</v>
      </c>
      <c r="V19" s="6">
        <v>2</v>
      </c>
    </row>
    <row r="20" spans="1:22" hidden="1" outlineLevel="2">
      <c r="A20" t="s">
        <v>22</v>
      </c>
      <c r="B20" t="s">
        <v>28</v>
      </c>
      <c r="C20" s="6">
        <v>3</v>
      </c>
      <c r="D20" s="6">
        <v>0</v>
      </c>
      <c r="E20" s="6">
        <v>0</v>
      </c>
      <c r="F20" s="6">
        <v>0</v>
      </c>
      <c r="G20" s="6">
        <v>0</v>
      </c>
      <c r="H20" s="6">
        <v>2</v>
      </c>
      <c r="I20" s="6">
        <v>0</v>
      </c>
      <c r="J20" s="6">
        <v>0</v>
      </c>
      <c r="K20" s="6">
        <v>0</v>
      </c>
      <c r="L20" s="6">
        <v>2</v>
      </c>
      <c r="M20" s="6">
        <v>0</v>
      </c>
      <c r="N20" s="6">
        <v>1</v>
      </c>
      <c r="O20" s="6">
        <v>1</v>
      </c>
      <c r="P20" s="6">
        <v>4</v>
      </c>
      <c r="Q20" s="6">
        <v>0</v>
      </c>
      <c r="R20" s="6">
        <v>0</v>
      </c>
      <c r="S20" s="6">
        <v>0</v>
      </c>
      <c r="T20" s="6">
        <v>5</v>
      </c>
      <c r="U20" s="6">
        <v>0</v>
      </c>
      <c r="V20" s="6">
        <v>0</v>
      </c>
    </row>
    <row r="21" spans="1:22" hidden="1" outlineLevel="2">
      <c r="A21" t="s">
        <v>22</v>
      </c>
      <c r="B21" t="s">
        <v>28</v>
      </c>
      <c r="C21" s="6">
        <v>3</v>
      </c>
      <c r="D21" s="6">
        <v>1</v>
      </c>
      <c r="E21" s="6">
        <v>1</v>
      </c>
      <c r="F21" s="6">
        <v>1</v>
      </c>
      <c r="G21" s="6">
        <v>0</v>
      </c>
      <c r="H21" s="6">
        <v>1</v>
      </c>
      <c r="I21" s="6">
        <v>0</v>
      </c>
      <c r="J21" s="6">
        <v>0</v>
      </c>
      <c r="K21" s="6">
        <v>2</v>
      </c>
      <c r="L21" s="6">
        <v>2</v>
      </c>
      <c r="M21" s="6">
        <v>1</v>
      </c>
      <c r="N21" s="6">
        <v>0</v>
      </c>
      <c r="O21" s="6">
        <v>1</v>
      </c>
      <c r="P21" s="6">
        <v>3</v>
      </c>
      <c r="Q21" s="6">
        <v>0</v>
      </c>
      <c r="R21" s="6">
        <v>0</v>
      </c>
      <c r="S21" s="6">
        <v>4</v>
      </c>
      <c r="T21" s="6">
        <v>5</v>
      </c>
      <c r="U21" s="6">
        <v>2</v>
      </c>
      <c r="V21" s="6">
        <v>0</v>
      </c>
    </row>
    <row r="22" spans="1:22" hidden="1" outlineLevel="2">
      <c r="A22" t="s">
        <v>22</v>
      </c>
      <c r="B22" t="s">
        <v>28</v>
      </c>
      <c r="C22" s="6">
        <v>4</v>
      </c>
      <c r="D22" s="6">
        <v>1</v>
      </c>
      <c r="E22" s="6">
        <v>0</v>
      </c>
      <c r="F22" s="6">
        <v>0</v>
      </c>
      <c r="G22" s="6">
        <v>0</v>
      </c>
      <c r="H22" s="6">
        <v>2</v>
      </c>
      <c r="I22" s="6">
        <v>0</v>
      </c>
      <c r="J22" s="6">
        <v>1</v>
      </c>
      <c r="K22" s="6">
        <v>2</v>
      </c>
      <c r="L22" s="6">
        <v>2</v>
      </c>
      <c r="M22" s="6">
        <v>1</v>
      </c>
      <c r="N22" s="6">
        <v>1</v>
      </c>
      <c r="O22" s="6">
        <v>0</v>
      </c>
      <c r="P22" s="6">
        <v>4</v>
      </c>
      <c r="Q22" s="6">
        <v>0</v>
      </c>
      <c r="R22" s="6">
        <v>0</v>
      </c>
      <c r="S22" s="6">
        <v>3</v>
      </c>
      <c r="T22" s="6">
        <v>5</v>
      </c>
      <c r="U22" s="6">
        <v>1</v>
      </c>
      <c r="V22" s="6">
        <v>3</v>
      </c>
    </row>
    <row r="23" spans="1:22" hidden="1" outlineLevel="2">
      <c r="A23" t="s">
        <v>22</v>
      </c>
      <c r="B23" t="s">
        <v>28</v>
      </c>
      <c r="C23" s="6">
        <v>4</v>
      </c>
      <c r="D23" s="6">
        <v>1</v>
      </c>
      <c r="E23" s="6">
        <v>0</v>
      </c>
      <c r="F23" s="6">
        <v>0</v>
      </c>
      <c r="G23" s="6">
        <v>0</v>
      </c>
      <c r="H23" s="6">
        <v>1</v>
      </c>
      <c r="I23" s="6">
        <v>0</v>
      </c>
      <c r="J23" s="6">
        <v>0</v>
      </c>
      <c r="K23" s="6">
        <v>2</v>
      </c>
      <c r="L23" s="6">
        <v>2</v>
      </c>
      <c r="M23" s="6">
        <v>1</v>
      </c>
      <c r="N23" s="6">
        <v>1</v>
      </c>
      <c r="O23" s="6">
        <v>0</v>
      </c>
      <c r="P23" s="6">
        <v>4</v>
      </c>
      <c r="Q23" s="6">
        <v>0</v>
      </c>
      <c r="R23" s="6">
        <v>0</v>
      </c>
      <c r="S23" s="6">
        <v>4</v>
      </c>
      <c r="T23" s="6">
        <v>5</v>
      </c>
      <c r="U23" s="6">
        <v>2</v>
      </c>
      <c r="V23" s="6">
        <v>3</v>
      </c>
    </row>
    <row r="24" spans="1:22" hidden="1" outlineLevel="2">
      <c r="A24" t="s">
        <v>22</v>
      </c>
      <c r="B24" t="s">
        <v>28</v>
      </c>
      <c r="C24" s="6">
        <v>4</v>
      </c>
      <c r="D24" s="6">
        <v>1</v>
      </c>
      <c r="E24" s="6">
        <v>0</v>
      </c>
      <c r="F24" s="6">
        <v>1</v>
      </c>
      <c r="G24" s="6">
        <v>1</v>
      </c>
      <c r="H24" s="6">
        <v>2</v>
      </c>
      <c r="I24" s="6">
        <v>0</v>
      </c>
      <c r="J24" s="6">
        <v>1</v>
      </c>
      <c r="K24" s="6">
        <v>2</v>
      </c>
      <c r="L24" s="6">
        <v>2</v>
      </c>
      <c r="M24" s="6">
        <v>1</v>
      </c>
      <c r="N24" s="6">
        <v>1</v>
      </c>
      <c r="O24" s="6">
        <v>1</v>
      </c>
      <c r="P24" s="6">
        <v>4</v>
      </c>
      <c r="Q24" s="6">
        <v>1</v>
      </c>
      <c r="R24" s="6">
        <v>0</v>
      </c>
      <c r="S24" s="6">
        <v>4</v>
      </c>
      <c r="T24" s="6">
        <v>5</v>
      </c>
      <c r="U24" s="6">
        <v>1</v>
      </c>
      <c r="V24" s="6">
        <v>0</v>
      </c>
    </row>
    <row r="25" spans="1:22" hidden="1" outlineLevel="2">
      <c r="A25" t="s">
        <v>22</v>
      </c>
      <c r="B25" t="s">
        <v>28</v>
      </c>
      <c r="C25" s="6">
        <v>2</v>
      </c>
      <c r="D25" s="6">
        <v>1</v>
      </c>
      <c r="E25" s="6">
        <v>1</v>
      </c>
      <c r="F25" s="6">
        <v>1</v>
      </c>
      <c r="G25" s="6">
        <v>0</v>
      </c>
      <c r="H25" s="6">
        <v>1</v>
      </c>
      <c r="I25" s="6">
        <v>1</v>
      </c>
      <c r="J25" s="6">
        <v>0</v>
      </c>
      <c r="K25" s="6">
        <v>2</v>
      </c>
      <c r="L25" s="6">
        <v>2</v>
      </c>
      <c r="M25" s="6">
        <v>1</v>
      </c>
      <c r="N25" s="6">
        <v>1</v>
      </c>
      <c r="O25" s="6">
        <v>1</v>
      </c>
      <c r="P25" s="6">
        <v>4</v>
      </c>
      <c r="Q25" s="6">
        <v>0</v>
      </c>
      <c r="R25" s="6">
        <v>0</v>
      </c>
      <c r="S25" s="6">
        <v>1</v>
      </c>
      <c r="T25" s="6">
        <v>5</v>
      </c>
      <c r="U25" s="6">
        <v>2</v>
      </c>
      <c r="V25" s="6">
        <v>3</v>
      </c>
    </row>
    <row r="26" spans="1:22" hidden="1" outlineLevel="2">
      <c r="A26" t="s">
        <v>22</v>
      </c>
      <c r="B26" t="s">
        <v>28</v>
      </c>
      <c r="C26" s="6">
        <v>2</v>
      </c>
      <c r="D26" s="6">
        <v>1</v>
      </c>
      <c r="E26" s="6">
        <v>1</v>
      </c>
      <c r="F26" s="6">
        <v>0</v>
      </c>
      <c r="G26" s="6">
        <v>0</v>
      </c>
      <c r="H26" s="6">
        <v>2</v>
      </c>
      <c r="I26" s="6">
        <v>0</v>
      </c>
      <c r="J26" s="6">
        <v>1</v>
      </c>
      <c r="K26" s="6">
        <v>2</v>
      </c>
      <c r="L26" s="6">
        <v>0</v>
      </c>
      <c r="M26" s="6">
        <v>1</v>
      </c>
      <c r="N26" s="6">
        <v>1</v>
      </c>
      <c r="O26" s="6">
        <v>0</v>
      </c>
      <c r="P26" s="6">
        <v>3</v>
      </c>
      <c r="Q26" s="6">
        <v>0</v>
      </c>
      <c r="R26" s="6">
        <v>0</v>
      </c>
      <c r="S26" s="6">
        <v>0</v>
      </c>
      <c r="T26" s="6">
        <v>5</v>
      </c>
      <c r="U26" s="6">
        <v>0</v>
      </c>
      <c r="V26" s="6">
        <v>0</v>
      </c>
    </row>
    <row r="27" spans="1:22" outlineLevel="1" collapsed="1">
      <c r="A27" s="2" t="s">
        <v>30</v>
      </c>
      <c r="C27" s="6">
        <f t="shared" ref="C27:V27" si="1">SUBTOTAL(9,C11:C26)</f>
        <v>48</v>
      </c>
      <c r="D27" s="6">
        <f t="shared" si="1"/>
        <v>13</v>
      </c>
      <c r="E27" s="6">
        <f t="shared" si="1"/>
        <v>5</v>
      </c>
      <c r="F27" s="6">
        <f t="shared" si="1"/>
        <v>3</v>
      </c>
      <c r="G27" s="6">
        <f t="shared" si="1"/>
        <v>3</v>
      </c>
      <c r="H27" s="6">
        <f t="shared" si="1"/>
        <v>26</v>
      </c>
      <c r="I27" s="6">
        <f t="shared" si="1"/>
        <v>2</v>
      </c>
      <c r="J27" s="6">
        <f t="shared" si="1"/>
        <v>8</v>
      </c>
      <c r="K27" s="6">
        <f t="shared" si="1"/>
        <v>27</v>
      </c>
      <c r="L27" s="6">
        <f t="shared" si="1"/>
        <v>29</v>
      </c>
      <c r="M27" s="6">
        <f t="shared" si="1"/>
        <v>11</v>
      </c>
      <c r="N27" s="6">
        <f t="shared" si="1"/>
        <v>14</v>
      </c>
      <c r="O27" s="6">
        <f t="shared" si="1"/>
        <v>8</v>
      </c>
      <c r="P27" s="6">
        <f t="shared" si="1"/>
        <v>60</v>
      </c>
      <c r="Q27" s="6">
        <f t="shared" si="1"/>
        <v>3</v>
      </c>
      <c r="R27" s="6">
        <f t="shared" si="1"/>
        <v>1</v>
      </c>
      <c r="S27" s="6">
        <f t="shared" si="1"/>
        <v>43</v>
      </c>
      <c r="T27" s="6">
        <f t="shared" si="1"/>
        <v>64</v>
      </c>
      <c r="U27" s="6">
        <f t="shared" si="1"/>
        <v>24</v>
      </c>
      <c r="V27" s="6">
        <f t="shared" si="1"/>
        <v>16</v>
      </c>
    </row>
    <row r="28" spans="1:22" hidden="1" outlineLevel="2">
      <c r="A28" t="s">
        <v>24</v>
      </c>
      <c r="B28" t="s">
        <v>28</v>
      </c>
      <c r="C28" s="6">
        <v>3</v>
      </c>
      <c r="D28" s="6">
        <v>1</v>
      </c>
      <c r="E28" s="6">
        <v>0</v>
      </c>
      <c r="F28" s="6">
        <v>1</v>
      </c>
      <c r="G28" s="6">
        <v>1</v>
      </c>
      <c r="H28" s="6">
        <v>3</v>
      </c>
      <c r="I28" s="6">
        <v>1</v>
      </c>
      <c r="J28" s="6">
        <v>1</v>
      </c>
      <c r="K28" s="6">
        <v>2</v>
      </c>
      <c r="L28" s="6">
        <v>2</v>
      </c>
      <c r="M28" s="6">
        <v>0</v>
      </c>
      <c r="N28" s="6">
        <v>1</v>
      </c>
      <c r="O28" s="6">
        <v>0</v>
      </c>
      <c r="P28" s="6">
        <v>4</v>
      </c>
      <c r="Q28" s="6">
        <v>2</v>
      </c>
      <c r="R28" s="6">
        <v>0</v>
      </c>
      <c r="S28" s="6">
        <v>4</v>
      </c>
      <c r="T28" s="6">
        <v>6</v>
      </c>
      <c r="U28" s="6">
        <v>1</v>
      </c>
      <c r="V28" s="6">
        <v>3</v>
      </c>
    </row>
    <row r="29" spans="1:22" hidden="1" outlineLevel="2">
      <c r="A29" t="s">
        <v>24</v>
      </c>
      <c r="B29" t="s">
        <v>28</v>
      </c>
      <c r="C29" s="6">
        <v>4</v>
      </c>
      <c r="D29" s="6">
        <v>1</v>
      </c>
      <c r="E29" s="6">
        <v>1</v>
      </c>
      <c r="F29" s="6">
        <v>1</v>
      </c>
      <c r="G29" s="6">
        <v>1</v>
      </c>
      <c r="H29" s="6">
        <v>2</v>
      </c>
      <c r="I29" s="6">
        <v>1</v>
      </c>
      <c r="J29" s="6">
        <v>1</v>
      </c>
      <c r="K29" s="6">
        <v>2</v>
      </c>
      <c r="L29" s="6">
        <v>2</v>
      </c>
      <c r="M29" s="6">
        <v>0</v>
      </c>
      <c r="N29" s="6">
        <v>1</v>
      </c>
      <c r="O29" s="6">
        <v>0</v>
      </c>
      <c r="P29" s="6">
        <v>4</v>
      </c>
      <c r="Q29" s="6">
        <v>2</v>
      </c>
      <c r="R29" s="6">
        <v>1</v>
      </c>
      <c r="S29" s="6">
        <v>4</v>
      </c>
      <c r="T29" s="6">
        <v>6</v>
      </c>
      <c r="U29" s="6">
        <v>5</v>
      </c>
      <c r="V29" s="6">
        <v>3</v>
      </c>
    </row>
    <row r="30" spans="1:22" hidden="1" outlineLevel="2">
      <c r="A30" t="s">
        <v>24</v>
      </c>
      <c r="B30" t="s">
        <v>28</v>
      </c>
      <c r="C30" s="6">
        <v>4</v>
      </c>
      <c r="D30" s="6">
        <v>1</v>
      </c>
      <c r="E30" s="6">
        <v>1</v>
      </c>
      <c r="F30" s="6">
        <v>1</v>
      </c>
      <c r="G30" s="6">
        <v>1</v>
      </c>
      <c r="H30" s="6">
        <v>3</v>
      </c>
      <c r="I30" s="6">
        <v>1</v>
      </c>
      <c r="J30" s="6">
        <v>1</v>
      </c>
      <c r="K30" s="6">
        <v>2</v>
      </c>
      <c r="L30" s="6">
        <v>2</v>
      </c>
      <c r="M30" s="6">
        <v>1</v>
      </c>
      <c r="N30" s="6">
        <v>1</v>
      </c>
      <c r="O30" s="6">
        <v>1</v>
      </c>
      <c r="P30" s="6">
        <v>4</v>
      </c>
      <c r="Q30" s="6">
        <v>2</v>
      </c>
      <c r="R30" s="6">
        <v>1</v>
      </c>
      <c r="S30" s="6">
        <v>4</v>
      </c>
      <c r="T30" s="6">
        <v>6</v>
      </c>
      <c r="U30" s="6">
        <v>5</v>
      </c>
      <c r="V30" s="6">
        <v>3</v>
      </c>
    </row>
    <row r="31" spans="1:22" hidden="1" outlineLevel="2">
      <c r="A31" t="s">
        <v>24</v>
      </c>
      <c r="B31" t="s">
        <v>28</v>
      </c>
      <c r="C31" s="6">
        <v>3</v>
      </c>
      <c r="D31" s="6">
        <v>0</v>
      </c>
      <c r="E31" s="6">
        <v>1</v>
      </c>
      <c r="F31" s="6">
        <v>1</v>
      </c>
      <c r="G31" s="6">
        <v>1</v>
      </c>
      <c r="H31" s="6">
        <v>3</v>
      </c>
      <c r="I31" s="6">
        <v>1</v>
      </c>
      <c r="J31" s="6">
        <v>1</v>
      </c>
      <c r="K31" s="6">
        <v>2</v>
      </c>
      <c r="L31" s="6">
        <v>2</v>
      </c>
      <c r="M31" s="6">
        <v>0</v>
      </c>
      <c r="N31" s="6">
        <v>1</v>
      </c>
      <c r="O31" s="6">
        <v>0</v>
      </c>
      <c r="P31" s="6">
        <v>4</v>
      </c>
      <c r="Q31" s="6">
        <v>2</v>
      </c>
      <c r="R31" s="6">
        <v>1</v>
      </c>
      <c r="S31" s="6">
        <v>4</v>
      </c>
      <c r="T31" s="6">
        <v>6</v>
      </c>
      <c r="U31" s="6">
        <v>5</v>
      </c>
      <c r="V31" s="6">
        <v>3</v>
      </c>
    </row>
    <row r="32" spans="1:22" hidden="1" outlineLevel="2">
      <c r="A32" t="s">
        <v>24</v>
      </c>
      <c r="B32" t="s">
        <v>28</v>
      </c>
      <c r="C32" s="6">
        <v>3</v>
      </c>
      <c r="D32" s="6">
        <v>1</v>
      </c>
      <c r="E32" s="6">
        <v>1</v>
      </c>
      <c r="F32" s="6">
        <v>1</v>
      </c>
      <c r="G32" s="6">
        <v>1</v>
      </c>
      <c r="H32" s="6">
        <v>1</v>
      </c>
      <c r="I32" s="6">
        <v>1</v>
      </c>
      <c r="J32" s="6">
        <v>0</v>
      </c>
      <c r="K32" s="6">
        <v>2</v>
      </c>
      <c r="L32" s="6">
        <v>0</v>
      </c>
      <c r="M32" s="6">
        <v>0</v>
      </c>
      <c r="N32" s="6">
        <v>1</v>
      </c>
      <c r="O32" s="6">
        <v>0</v>
      </c>
      <c r="P32" s="6">
        <v>4</v>
      </c>
      <c r="Q32" s="6">
        <v>2</v>
      </c>
      <c r="R32" s="6">
        <v>1</v>
      </c>
      <c r="S32" s="6">
        <v>3</v>
      </c>
      <c r="T32" s="6">
        <v>6</v>
      </c>
      <c r="U32" s="6">
        <v>5</v>
      </c>
      <c r="V32" s="6">
        <v>2</v>
      </c>
    </row>
    <row r="33" spans="1:22" hidden="1" outlineLevel="2">
      <c r="A33" t="s">
        <v>24</v>
      </c>
      <c r="B33" t="s">
        <v>28</v>
      </c>
      <c r="C33" s="6">
        <v>2</v>
      </c>
      <c r="D33" s="6">
        <v>1</v>
      </c>
      <c r="E33" s="6">
        <v>0</v>
      </c>
      <c r="F33" s="6">
        <v>1</v>
      </c>
      <c r="G33" s="6">
        <v>1</v>
      </c>
      <c r="H33" s="6">
        <v>2</v>
      </c>
      <c r="I33" s="6">
        <v>0</v>
      </c>
      <c r="J33" s="6">
        <v>0</v>
      </c>
      <c r="K33" s="6">
        <v>2</v>
      </c>
      <c r="L33" s="6">
        <v>2</v>
      </c>
      <c r="M33" s="6">
        <v>1</v>
      </c>
      <c r="N33" s="6">
        <v>1</v>
      </c>
      <c r="O33" s="6">
        <v>0</v>
      </c>
      <c r="P33" s="6">
        <v>4</v>
      </c>
      <c r="Q33" s="6">
        <v>2</v>
      </c>
      <c r="R33" s="6">
        <v>1</v>
      </c>
      <c r="S33" s="6">
        <v>4</v>
      </c>
      <c r="T33" s="6">
        <v>6</v>
      </c>
      <c r="U33" s="6">
        <v>5</v>
      </c>
      <c r="V33" s="6">
        <v>3</v>
      </c>
    </row>
    <row r="34" spans="1:22" hidden="1" outlineLevel="2">
      <c r="A34" t="s">
        <v>24</v>
      </c>
      <c r="B34" t="s">
        <v>28</v>
      </c>
      <c r="C34" s="6">
        <v>2</v>
      </c>
      <c r="D34" s="6">
        <v>1</v>
      </c>
      <c r="E34" s="6">
        <v>0</v>
      </c>
      <c r="F34" s="6">
        <v>1</v>
      </c>
      <c r="G34" s="6">
        <v>1</v>
      </c>
      <c r="H34" s="6">
        <v>3</v>
      </c>
      <c r="I34" s="6">
        <v>1</v>
      </c>
      <c r="J34" s="6">
        <v>1</v>
      </c>
      <c r="K34" s="6">
        <v>2</v>
      </c>
      <c r="L34" s="6">
        <v>2</v>
      </c>
      <c r="M34" s="6">
        <v>1</v>
      </c>
      <c r="N34" s="6">
        <v>1</v>
      </c>
      <c r="O34" s="6">
        <v>0</v>
      </c>
      <c r="P34" s="6">
        <v>4</v>
      </c>
      <c r="Q34" s="6">
        <v>1</v>
      </c>
      <c r="R34" s="6">
        <v>1</v>
      </c>
      <c r="S34" s="6">
        <v>4</v>
      </c>
      <c r="T34" s="6">
        <v>6</v>
      </c>
      <c r="U34" s="6">
        <v>3</v>
      </c>
      <c r="V34" s="6">
        <v>3</v>
      </c>
    </row>
    <row r="35" spans="1:22" hidden="1" outlineLevel="2">
      <c r="A35" t="s">
        <v>24</v>
      </c>
      <c r="B35" t="s">
        <v>28</v>
      </c>
      <c r="C35" s="6">
        <v>4</v>
      </c>
      <c r="D35" s="6">
        <v>1</v>
      </c>
      <c r="E35" s="6">
        <v>0</v>
      </c>
      <c r="F35" s="6">
        <v>1</v>
      </c>
      <c r="G35" s="6">
        <v>1</v>
      </c>
      <c r="H35" s="6">
        <v>1</v>
      </c>
      <c r="I35" s="6">
        <v>0</v>
      </c>
      <c r="J35" s="6">
        <v>0</v>
      </c>
      <c r="K35" s="6">
        <v>2</v>
      </c>
      <c r="L35" s="6">
        <v>2</v>
      </c>
      <c r="M35" s="6">
        <v>0</v>
      </c>
      <c r="N35" s="6">
        <v>1</v>
      </c>
      <c r="O35" s="6">
        <v>0</v>
      </c>
      <c r="P35" s="6">
        <v>3</v>
      </c>
      <c r="Q35" s="6">
        <v>2</v>
      </c>
      <c r="R35" s="6">
        <v>1</v>
      </c>
      <c r="S35" s="6">
        <v>4</v>
      </c>
      <c r="T35" s="6">
        <v>6</v>
      </c>
      <c r="U35" s="6">
        <v>2</v>
      </c>
      <c r="V35" s="6">
        <v>3</v>
      </c>
    </row>
    <row r="36" spans="1:22" hidden="1" outlineLevel="2">
      <c r="A36" t="s">
        <v>24</v>
      </c>
      <c r="B36" t="s">
        <v>28</v>
      </c>
      <c r="C36" s="6">
        <v>2</v>
      </c>
      <c r="D36" s="6">
        <v>1</v>
      </c>
      <c r="E36" s="6">
        <v>0</v>
      </c>
      <c r="F36" s="6">
        <v>1</v>
      </c>
      <c r="G36" s="6">
        <v>1</v>
      </c>
      <c r="H36" s="6">
        <v>2</v>
      </c>
      <c r="I36" s="6">
        <v>1</v>
      </c>
      <c r="J36" s="6">
        <v>1</v>
      </c>
      <c r="K36" s="6">
        <v>2</v>
      </c>
      <c r="L36" s="6">
        <v>2</v>
      </c>
      <c r="M36" s="6">
        <v>0</v>
      </c>
      <c r="N36" s="6">
        <v>1</v>
      </c>
      <c r="O36" s="6">
        <v>0</v>
      </c>
      <c r="P36" s="6">
        <v>4</v>
      </c>
      <c r="Q36" s="6">
        <v>1</v>
      </c>
      <c r="R36" s="6">
        <v>1</v>
      </c>
      <c r="S36" s="6">
        <v>4</v>
      </c>
      <c r="T36" s="6">
        <v>6</v>
      </c>
      <c r="U36" s="6">
        <v>3</v>
      </c>
      <c r="V36" s="6">
        <v>3</v>
      </c>
    </row>
    <row r="37" spans="1:22" hidden="1" outlineLevel="2">
      <c r="A37" t="s">
        <v>24</v>
      </c>
      <c r="B37" t="s">
        <v>28</v>
      </c>
      <c r="C37" s="6">
        <v>3</v>
      </c>
      <c r="D37" s="6">
        <v>1</v>
      </c>
      <c r="E37" s="6">
        <v>1</v>
      </c>
      <c r="F37" s="6">
        <v>1</v>
      </c>
      <c r="G37" s="6">
        <v>1</v>
      </c>
      <c r="H37" s="6">
        <v>2</v>
      </c>
      <c r="I37" s="6">
        <v>0</v>
      </c>
      <c r="J37" s="6">
        <v>1</v>
      </c>
      <c r="K37" s="6">
        <v>2</v>
      </c>
      <c r="L37" s="6">
        <v>2</v>
      </c>
      <c r="M37" s="6">
        <v>1</v>
      </c>
      <c r="N37" s="6">
        <v>1</v>
      </c>
      <c r="O37" s="6">
        <v>0</v>
      </c>
      <c r="P37" s="6">
        <v>4</v>
      </c>
      <c r="Q37" s="6">
        <v>1</v>
      </c>
      <c r="R37" s="6">
        <v>1</v>
      </c>
      <c r="S37" s="6">
        <v>4</v>
      </c>
      <c r="T37" s="6">
        <v>6</v>
      </c>
      <c r="U37" s="6">
        <v>5</v>
      </c>
      <c r="V37" s="6">
        <v>3</v>
      </c>
    </row>
    <row r="38" spans="1:22" hidden="1" outlineLevel="2">
      <c r="A38" t="s">
        <v>24</v>
      </c>
      <c r="B38" t="s">
        <v>28</v>
      </c>
      <c r="C38" s="6">
        <v>3</v>
      </c>
      <c r="D38" s="6">
        <v>0</v>
      </c>
      <c r="E38" s="6">
        <v>0</v>
      </c>
      <c r="F38" s="6">
        <v>1</v>
      </c>
      <c r="G38" s="6">
        <v>0</v>
      </c>
      <c r="H38" s="6">
        <v>2</v>
      </c>
      <c r="I38" s="6">
        <v>1</v>
      </c>
      <c r="J38" s="6">
        <v>1</v>
      </c>
      <c r="K38" s="6">
        <v>1</v>
      </c>
      <c r="L38" s="6">
        <v>2</v>
      </c>
      <c r="M38" s="6">
        <v>0</v>
      </c>
      <c r="N38" s="6">
        <v>1</v>
      </c>
      <c r="O38" s="6">
        <v>0</v>
      </c>
      <c r="P38" s="6">
        <v>4</v>
      </c>
      <c r="Q38" s="6">
        <v>1</v>
      </c>
      <c r="R38" s="6">
        <v>1</v>
      </c>
      <c r="S38" s="6">
        <v>4</v>
      </c>
      <c r="T38" s="6">
        <v>6</v>
      </c>
      <c r="U38" s="6">
        <v>5</v>
      </c>
      <c r="V38" s="6">
        <v>3</v>
      </c>
    </row>
    <row r="39" spans="1:22" hidden="1" outlineLevel="2">
      <c r="A39" t="s">
        <v>24</v>
      </c>
      <c r="B39" t="s">
        <v>28</v>
      </c>
      <c r="C39" s="6">
        <v>2</v>
      </c>
      <c r="D39" s="6">
        <v>1</v>
      </c>
      <c r="E39" s="6">
        <v>0</v>
      </c>
      <c r="F39" s="6">
        <v>1</v>
      </c>
      <c r="G39" s="6">
        <v>1</v>
      </c>
      <c r="H39" s="6">
        <v>3</v>
      </c>
      <c r="I39" s="6">
        <v>1</v>
      </c>
      <c r="J39" s="6">
        <v>1</v>
      </c>
      <c r="K39" s="6">
        <v>2</v>
      </c>
      <c r="L39" s="6">
        <v>2</v>
      </c>
      <c r="M39" s="6">
        <v>0</v>
      </c>
      <c r="N39" s="6">
        <v>1</v>
      </c>
      <c r="O39" s="6">
        <v>0</v>
      </c>
      <c r="P39" s="6">
        <v>4</v>
      </c>
      <c r="Q39" s="6">
        <v>2</v>
      </c>
      <c r="R39" s="6">
        <v>1</v>
      </c>
      <c r="S39" s="6">
        <v>4</v>
      </c>
      <c r="T39" s="6">
        <v>6</v>
      </c>
      <c r="U39" s="6">
        <v>5</v>
      </c>
      <c r="V39" s="6">
        <v>3</v>
      </c>
    </row>
    <row r="40" spans="1:22" outlineLevel="1" collapsed="1">
      <c r="A40" s="2" t="s">
        <v>31</v>
      </c>
      <c r="C40" s="6">
        <f t="shared" ref="C40:V40" si="2">SUBTOTAL(9,C28:C39)</f>
        <v>35</v>
      </c>
      <c r="D40" s="6">
        <f t="shared" si="2"/>
        <v>10</v>
      </c>
      <c r="E40" s="6">
        <f t="shared" si="2"/>
        <v>5</v>
      </c>
      <c r="F40" s="6">
        <f t="shared" si="2"/>
        <v>12</v>
      </c>
      <c r="G40" s="6">
        <f t="shared" si="2"/>
        <v>11</v>
      </c>
      <c r="H40" s="6">
        <f t="shared" si="2"/>
        <v>27</v>
      </c>
      <c r="I40" s="6">
        <f t="shared" si="2"/>
        <v>9</v>
      </c>
      <c r="J40" s="6">
        <f t="shared" si="2"/>
        <v>9</v>
      </c>
      <c r="K40" s="6">
        <f t="shared" si="2"/>
        <v>23</v>
      </c>
      <c r="L40" s="6">
        <f t="shared" si="2"/>
        <v>22</v>
      </c>
      <c r="M40" s="6">
        <f t="shared" si="2"/>
        <v>4</v>
      </c>
      <c r="N40" s="6">
        <f t="shared" si="2"/>
        <v>12</v>
      </c>
      <c r="O40" s="6">
        <f t="shared" si="2"/>
        <v>1</v>
      </c>
      <c r="P40" s="6">
        <f t="shared" si="2"/>
        <v>47</v>
      </c>
      <c r="Q40" s="6">
        <f t="shared" si="2"/>
        <v>20</v>
      </c>
      <c r="R40" s="6">
        <f t="shared" si="2"/>
        <v>11</v>
      </c>
      <c r="S40" s="6">
        <f t="shared" si="2"/>
        <v>47</v>
      </c>
      <c r="T40" s="6">
        <f t="shared" si="2"/>
        <v>72</v>
      </c>
      <c r="U40" s="6">
        <f t="shared" si="2"/>
        <v>49</v>
      </c>
      <c r="V40" s="6">
        <f t="shared" si="2"/>
        <v>35</v>
      </c>
    </row>
    <row r="41" spans="1:22" hidden="1" outlineLevel="2">
      <c r="A41" t="s">
        <v>25</v>
      </c>
      <c r="B41" t="s">
        <v>28</v>
      </c>
      <c r="C41" s="6">
        <v>4</v>
      </c>
      <c r="D41" s="6">
        <v>1</v>
      </c>
      <c r="E41" s="6">
        <v>0</v>
      </c>
      <c r="F41" s="6">
        <v>1</v>
      </c>
      <c r="G41" s="6">
        <v>0</v>
      </c>
      <c r="H41" s="6">
        <v>2</v>
      </c>
      <c r="I41" s="6">
        <v>1</v>
      </c>
      <c r="J41" s="6">
        <v>1</v>
      </c>
      <c r="K41" s="6">
        <v>2</v>
      </c>
      <c r="L41" s="6">
        <v>2</v>
      </c>
      <c r="M41" s="6">
        <v>0</v>
      </c>
      <c r="N41" s="6">
        <v>1</v>
      </c>
      <c r="O41" s="6">
        <v>1</v>
      </c>
      <c r="P41" s="6">
        <v>4</v>
      </c>
      <c r="Q41" s="6">
        <v>2</v>
      </c>
      <c r="R41" s="6">
        <v>0</v>
      </c>
      <c r="S41" s="6">
        <v>4</v>
      </c>
      <c r="T41" s="6">
        <v>5</v>
      </c>
      <c r="U41" s="6">
        <v>4</v>
      </c>
      <c r="V41" s="6">
        <v>3</v>
      </c>
    </row>
    <row r="42" spans="1:22" hidden="1" outlineLevel="2">
      <c r="A42" t="s">
        <v>25</v>
      </c>
      <c r="B42" t="s">
        <v>28</v>
      </c>
      <c r="C42" s="6">
        <v>4</v>
      </c>
      <c r="D42" s="6">
        <v>0</v>
      </c>
      <c r="E42" s="6">
        <v>1</v>
      </c>
      <c r="F42" s="6">
        <v>1</v>
      </c>
      <c r="G42" s="6">
        <v>0</v>
      </c>
      <c r="H42" s="6">
        <v>2</v>
      </c>
      <c r="I42" s="6">
        <v>1</v>
      </c>
      <c r="J42" s="6">
        <v>1</v>
      </c>
      <c r="K42" s="6">
        <v>2</v>
      </c>
      <c r="L42" s="6">
        <v>2</v>
      </c>
      <c r="M42" s="6">
        <v>1</v>
      </c>
      <c r="N42" s="6">
        <v>1</v>
      </c>
      <c r="O42" s="6">
        <v>0</v>
      </c>
      <c r="P42" s="6">
        <v>3</v>
      </c>
      <c r="Q42" s="6">
        <v>2</v>
      </c>
      <c r="R42" s="6">
        <v>0</v>
      </c>
      <c r="S42" s="6">
        <v>4</v>
      </c>
      <c r="T42" s="6">
        <v>4</v>
      </c>
      <c r="U42" s="6">
        <v>4</v>
      </c>
      <c r="V42" s="6">
        <v>3</v>
      </c>
    </row>
    <row r="43" spans="1:22" hidden="1" outlineLevel="2">
      <c r="A43" t="s">
        <v>25</v>
      </c>
      <c r="B43" t="s">
        <v>28</v>
      </c>
      <c r="C43" s="6">
        <v>4</v>
      </c>
      <c r="D43" s="6">
        <v>1</v>
      </c>
      <c r="E43" s="6">
        <v>0</v>
      </c>
      <c r="F43" s="6">
        <v>1</v>
      </c>
      <c r="G43" s="6">
        <v>0</v>
      </c>
      <c r="H43" s="6">
        <v>3</v>
      </c>
      <c r="I43" s="6">
        <v>1</v>
      </c>
      <c r="J43" s="6">
        <v>1</v>
      </c>
      <c r="K43" s="6">
        <v>2</v>
      </c>
      <c r="L43" s="6">
        <v>2</v>
      </c>
      <c r="M43" s="6">
        <v>0</v>
      </c>
      <c r="N43" s="6">
        <v>1</v>
      </c>
      <c r="O43" s="6">
        <v>1</v>
      </c>
      <c r="P43" s="6">
        <v>4</v>
      </c>
      <c r="Q43" s="6">
        <v>0</v>
      </c>
      <c r="R43" s="6">
        <v>1</v>
      </c>
      <c r="S43" s="6">
        <v>4</v>
      </c>
      <c r="T43" s="6">
        <v>6</v>
      </c>
      <c r="U43" s="6">
        <v>4</v>
      </c>
      <c r="V43" s="6">
        <v>3</v>
      </c>
    </row>
    <row r="44" spans="1:22" hidden="1" outlineLevel="2">
      <c r="A44" t="s">
        <v>25</v>
      </c>
      <c r="B44" t="s">
        <v>28</v>
      </c>
      <c r="C44" s="6">
        <v>3</v>
      </c>
      <c r="D44" s="6">
        <v>1</v>
      </c>
      <c r="E44" s="6">
        <v>1</v>
      </c>
      <c r="F44" s="6">
        <v>1</v>
      </c>
      <c r="G44" s="6">
        <v>1</v>
      </c>
      <c r="H44" s="6">
        <v>4</v>
      </c>
      <c r="I44" s="6">
        <v>1</v>
      </c>
      <c r="J44" s="6">
        <v>0</v>
      </c>
      <c r="K44" s="6">
        <v>2</v>
      </c>
      <c r="L44" s="6">
        <v>2</v>
      </c>
      <c r="M44" s="6">
        <v>1</v>
      </c>
      <c r="N44" s="6">
        <v>1</v>
      </c>
      <c r="O44" s="6">
        <v>0</v>
      </c>
      <c r="P44" s="6">
        <v>4</v>
      </c>
      <c r="Q44" s="6">
        <v>0</v>
      </c>
      <c r="R44" s="6">
        <v>0</v>
      </c>
      <c r="S44" s="6">
        <v>4</v>
      </c>
      <c r="T44" s="6">
        <v>6</v>
      </c>
      <c r="U44" s="6">
        <v>4</v>
      </c>
      <c r="V44" s="6">
        <v>3</v>
      </c>
    </row>
    <row r="45" spans="1:22" hidden="1" outlineLevel="2">
      <c r="A45" t="s">
        <v>25</v>
      </c>
      <c r="B45" t="s">
        <v>28</v>
      </c>
      <c r="C45" s="6">
        <v>3</v>
      </c>
      <c r="D45" s="6">
        <v>1</v>
      </c>
      <c r="E45" s="6">
        <v>0</v>
      </c>
      <c r="F45" s="6">
        <v>1</v>
      </c>
      <c r="G45" s="6">
        <v>0</v>
      </c>
      <c r="H45" s="6">
        <v>3</v>
      </c>
      <c r="I45" s="6">
        <v>1</v>
      </c>
      <c r="J45" s="6">
        <v>0</v>
      </c>
      <c r="K45" s="6">
        <v>2</v>
      </c>
      <c r="L45" s="6">
        <v>2</v>
      </c>
      <c r="M45" s="6">
        <v>1</v>
      </c>
      <c r="N45" s="6">
        <v>1</v>
      </c>
      <c r="O45" s="6">
        <v>0</v>
      </c>
      <c r="P45" s="6">
        <v>4</v>
      </c>
      <c r="Q45" s="6">
        <v>0</v>
      </c>
      <c r="R45" s="6">
        <v>0</v>
      </c>
      <c r="S45" s="6">
        <v>3</v>
      </c>
      <c r="T45" s="6">
        <v>4</v>
      </c>
      <c r="U45" s="6">
        <v>4</v>
      </c>
      <c r="V45" s="6">
        <v>2</v>
      </c>
    </row>
    <row r="46" spans="1:22" hidden="1" outlineLevel="2">
      <c r="A46" t="s">
        <v>25</v>
      </c>
      <c r="B46" t="s">
        <v>28</v>
      </c>
      <c r="C46" s="6">
        <v>2</v>
      </c>
      <c r="D46" s="6">
        <v>0</v>
      </c>
      <c r="E46" s="6">
        <v>0</v>
      </c>
      <c r="F46" s="6">
        <v>1</v>
      </c>
      <c r="G46" s="6">
        <v>0</v>
      </c>
      <c r="H46" s="6">
        <v>1</v>
      </c>
      <c r="I46" s="6">
        <v>0</v>
      </c>
      <c r="J46" s="6">
        <v>1</v>
      </c>
      <c r="K46" s="6">
        <v>1</v>
      </c>
      <c r="L46" s="6">
        <v>1</v>
      </c>
      <c r="M46" s="6">
        <v>0</v>
      </c>
      <c r="N46" s="6">
        <v>1</v>
      </c>
      <c r="O46" s="6">
        <v>1</v>
      </c>
      <c r="P46" s="6">
        <v>2</v>
      </c>
      <c r="Q46" s="6">
        <v>2</v>
      </c>
      <c r="R46" s="6">
        <v>0</v>
      </c>
      <c r="S46" s="6">
        <v>4</v>
      </c>
      <c r="T46" s="6">
        <v>5</v>
      </c>
      <c r="U46" s="6">
        <v>3</v>
      </c>
      <c r="V46" s="6">
        <v>3</v>
      </c>
    </row>
    <row r="47" spans="1:22" hidden="1" outlineLevel="2">
      <c r="A47" t="s">
        <v>25</v>
      </c>
      <c r="B47" t="s">
        <v>28</v>
      </c>
      <c r="C47" s="6">
        <v>4</v>
      </c>
      <c r="D47" s="6">
        <v>0</v>
      </c>
      <c r="E47" s="6">
        <v>0</v>
      </c>
      <c r="F47" s="6">
        <v>1</v>
      </c>
      <c r="G47" s="6">
        <v>0</v>
      </c>
      <c r="H47" s="6">
        <v>2</v>
      </c>
      <c r="I47" s="6">
        <v>1</v>
      </c>
      <c r="J47" s="6">
        <v>1</v>
      </c>
      <c r="K47" s="6">
        <v>2</v>
      </c>
      <c r="L47" s="6">
        <v>2</v>
      </c>
      <c r="M47" s="6">
        <v>1</v>
      </c>
      <c r="N47" s="6">
        <v>1</v>
      </c>
      <c r="O47" s="6">
        <v>1</v>
      </c>
      <c r="P47" s="6">
        <v>4</v>
      </c>
      <c r="Q47" s="6">
        <v>0</v>
      </c>
      <c r="R47" s="6">
        <v>0</v>
      </c>
      <c r="S47" s="6">
        <v>4</v>
      </c>
      <c r="T47" s="6">
        <v>5</v>
      </c>
      <c r="U47" s="6">
        <v>5</v>
      </c>
      <c r="V47" s="6">
        <v>0</v>
      </c>
    </row>
    <row r="48" spans="1:22" hidden="1" outlineLevel="2">
      <c r="A48" t="s">
        <v>25</v>
      </c>
      <c r="B48" t="s">
        <v>28</v>
      </c>
      <c r="C48" s="6">
        <v>4</v>
      </c>
      <c r="D48" s="6">
        <v>0</v>
      </c>
      <c r="E48" s="6">
        <v>0</v>
      </c>
      <c r="F48" s="6">
        <v>1</v>
      </c>
      <c r="G48" s="6">
        <v>0</v>
      </c>
      <c r="H48" s="6">
        <v>2</v>
      </c>
      <c r="I48" s="6">
        <v>1</v>
      </c>
      <c r="J48" s="6">
        <v>0</v>
      </c>
      <c r="K48" s="6">
        <v>2</v>
      </c>
      <c r="L48" s="6">
        <v>2</v>
      </c>
      <c r="M48" s="6">
        <v>1</v>
      </c>
      <c r="N48" s="6">
        <v>1</v>
      </c>
      <c r="O48" s="6">
        <v>1</v>
      </c>
      <c r="P48" s="6">
        <v>4</v>
      </c>
      <c r="Q48" s="6">
        <v>0</v>
      </c>
      <c r="R48" s="6">
        <v>1</v>
      </c>
      <c r="S48" s="6">
        <v>4</v>
      </c>
      <c r="T48" s="6">
        <v>5</v>
      </c>
      <c r="U48" s="6">
        <v>5</v>
      </c>
      <c r="V48" s="6">
        <v>2</v>
      </c>
    </row>
    <row r="49" spans="1:22" hidden="1" outlineLevel="2">
      <c r="A49" t="s">
        <v>25</v>
      </c>
      <c r="B49" t="s">
        <v>28</v>
      </c>
      <c r="C49" s="6">
        <v>2</v>
      </c>
      <c r="D49" s="6">
        <v>1</v>
      </c>
      <c r="E49" s="6">
        <v>0</v>
      </c>
      <c r="F49" s="6">
        <v>0</v>
      </c>
      <c r="G49" s="6">
        <v>0</v>
      </c>
      <c r="H49" s="6">
        <v>2</v>
      </c>
      <c r="I49" s="6">
        <v>1</v>
      </c>
      <c r="J49" s="6">
        <v>0</v>
      </c>
      <c r="K49" s="6">
        <v>1</v>
      </c>
      <c r="L49" s="6">
        <v>2</v>
      </c>
      <c r="M49" s="6">
        <v>1</v>
      </c>
      <c r="N49" s="6">
        <v>1</v>
      </c>
      <c r="O49" s="6">
        <v>1</v>
      </c>
      <c r="P49" s="6">
        <v>4</v>
      </c>
      <c r="Q49" s="6">
        <v>1</v>
      </c>
      <c r="R49" s="6">
        <v>1</v>
      </c>
      <c r="S49" s="6">
        <v>4</v>
      </c>
      <c r="T49" s="6">
        <v>5</v>
      </c>
      <c r="U49" s="6">
        <v>4</v>
      </c>
      <c r="V49" s="6">
        <v>3</v>
      </c>
    </row>
    <row r="50" spans="1:22" hidden="1" outlineLevel="2">
      <c r="A50" t="s">
        <v>25</v>
      </c>
      <c r="B50" t="s">
        <v>28</v>
      </c>
      <c r="C50" s="6">
        <v>4</v>
      </c>
      <c r="D50" s="6">
        <v>0</v>
      </c>
      <c r="E50" s="6">
        <v>0</v>
      </c>
      <c r="F50" s="6">
        <v>1</v>
      </c>
      <c r="G50" s="6">
        <v>0</v>
      </c>
      <c r="H50" s="6">
        <v>3</v>
      </c>
      <c r="I50" s="6">
        <v>1</v>
      </c>
      <c r="J50" s="6">
        <v>1</v>
      </c>
      <c r="K50" s="6">
        <v>2</v>
      </c>
      <c r="L50" s="6">
        <v>1</v>
      </c>
      <c r="M50" s="6">
        <v>1</v>
      </c>
      <c r="N50" s="6">
        <v>1</v>
      </c>
      <c r="O50" s="6">
        <v>1</v>
      </c>
      <c r="P50" s="6">
        <v>4</v>
      </c>
      <c r="Q50" s="6">
        <v>0</v>
      </c>
      <c r="R50" s="6">
        <v>0</v>
      </c>
      <c r="S50" s="6">
        <v>4</v>
      </c>
      <c r="T50" s="6">
        <v>4</v>
      </c>
      <c r="U50" s="6">
        <v>3</v>
      </c>
      <c r="V50" s="6">
        <v>1</v>
      </c>
    </row>
    <row r="51" spans="1:22" hidden="1" outlineLevel="2">
      <c r="A51" t="s">
        <v>25</v>
      </c>
      <c r="B51" t="s">
        <v>28</v>
      </c>
      <c r="C51" s="6">
        <v>2</v>
      </c>
      <c r="D51" s="6">
        <v>0</v>
      </c>
      <c r="E51" s="6">
        <v>1</v>
      </c>
      <c r="F51" s="6">
        <v>0</v>
      </c>
      <c r="G51" s="6">
        <v>0</v>
      </c>
      <c r="H51" s="6">
        <v>2</v>
      </c>
      <c r="I51" s="6">
        <v>1</v>
      </c>
      <c r="J51" s="6">
        <v>1</v>
      </c>
      <c r="K51" s="6">
        <v>2</v>
      </c>
      <c r="L51" s="6">
        <v>1</v>
      </c>
      <c r="M51" s="6">
        <v>0</v>
      </c>
      <c r="N51" s="6">
        <v>1</v>
      </c>
      <c r="O51" s="6">
        <v>1</v>
      </c>
      <c r="P51" s="6">
        <v>2</v>
      </c>
      <c r="Q51" s="6">
        <v>2</v>
      </c>
      <c r="R51" s="6">
        <v>0</v>
      </c>
      <c r="S51" s="6">
        <v>3</v>
      </c>
      <c r="T51" s="6">
        <v>6</v>
      </c>
      <c r="U51" s="6">
        <v>3</v>
      </c>
      <c r="V51" s="6">
        <v>2</v>
      </c>
    </row>
    <row r="52" spans="1:22" hidden="1" outlineLevel="2">
      <c r="A52" t="s">
        <v>25</v>
      </c>
      <c r="B52" t="s">
        <v>28</v>
      </c>
      <c r="C52" s="6">
        <v>2</v>
      </c>
      <c r="D52" s="6">
        <v>1</v>
      </c>
      <c r="E52" s="6">
        <v>1</v>
      </c>
      <c r="F52" s="6">
        <v>1</v>
      </c>
      <c r="G52" s="6">
        <v>0</v>
      </c>
      <c r="H52" s="6">
        <v>2</v>
      </c>
      <c r="I52" s="6">
        <v>1</v>
      </c>
      <c r="J52" s="6">
        <v>1</v>
      </c>
      <c r="K52" s="6">
        <v>2</v>
      </c>
      <c r="L52" s="6">
        <v>2</v>
      </c>
      <c r="M52" s="6">
        <v>0</v>
      </c>
      <c r="N52" s="6">
        <v>1</v>
      </c>
      <c r="O52" s="6">
        <v>1</v>
      </c>
      <c r="P52" s="6">
        <v>4</v>
      </c>
      <c r="Q52" s="6">
        <v>2</v>
      </c>
      <c r="R52" s="6">
        <v>1</v>
      </c>
      <c r="S52" s="6">
        <v>3</v>
      </c>
      <c r="T52" s="6">
        <v>6</v>
      </c>
      <c r="U52" s="6">
        <v>4</v>
      </c>
      <c r="V52" s="6">
        <v>3</v>
      </c>
    </row>
    <row r="53" spans="1:22" hidden="1" outlineLevel="2">
      <c r="A53" t="s">
        <v>25</v>
      </c>
      <c r="B53" t="s">
        <v>28</v>
      </c>
      <c r="C53" s="6">
        <v>3</v>
      </c>
      <c r="D53" s="6">
        <v>1</v>
      </c>
      <c r="E53" s="6">
        <v>0</v>
      </c>
      <c r="F53" s="6">
        <v>1</v>
      </c>
      <c r="G53" s="6">
        <v>0</v>
      </c>
      <c r="H53" s="6">
        <v>2</v>
      </c>
      <c r="I53" s="6">
        <v>1</v>
      </c>
      <c r="J53" s="6">
        <v>1</v>
      </c>
      <c r="K53" s="6">
        <v>2</v>
      </c>
      <c r="L53" s="6">
        <v>2</v>
      </c>
      <c r="M53" s="6">
        <v>0</v>
      </c>
      <c r="N53" s="6">
        <v>1</v>
      </c>
      <c r="O53" s="6">
        <v>1</v>
      </c>
      <c r="P53" s="6">
        <v>4</v>
      </c>
      <c r="Q53" s="6">
        <v>2</v>
      </c>
      <c r="R53" s="6">
        <v>0</v>
      </c>
      <c r="S53" s="6">
        <v>4</v>
      </c>
      <c r="T53" s="6">
        <v>6</v>
      </c>
      <c r="U53" s="6">
        <v>3</v>
      </c>
      <c r="V53" s="6">
        <v>3</v>
      </c>
    </row>
    <row r="54" spans="1:22" hidden="1" outlineLevel="2">
      <c r="A54" t="s">
        <v>25</v>
      </c>
      <c r="B54" t="s">
        <v>28</v>
      </c>
      <c r="C54" s="6">
        <v>3</v>
      </c>
      <c r="D54" s="6">
        <v>1</v>
      </c>
      <c r="E54" s="6">
        <v>1</v>
      </c>
      <c r="F54" s="6">
        <v>1</v>
      </c>
      <c r="G54" s="6">
        <v>0</v>
      </c>
      <c r="H54" s="6">
        <v>3</v>
      </c>
      <c r="I54" s="6">
        <v>1</v>
      </c>
      <c r="J54" s="6">
        <v>1</v>
      </c>
      <c r="K54" s="6">
        <v>2</v>
      </c>
      <c r="L54" s="6">
        <v>2</v>
      </c>
      <c r="M54" s="6">
        <v>1</v>
      </c>
      <c r="N54" s="6">
        <v>1</v>
      </c>
      <c r="O54" s="6">
        <v>1</v>
      </c>
      <c r="P54" s="6">
        <v>4</v>
      </c>
      <c r="Q54" s="6">
        <v>2</v>
      </c>
      <c r="R54" s="6">
        <v>1</v>
      </c>
      <c r="S54" s="6">
        <v>4</v>
      </c>
      <c r="T54" s="6">
        <v>5</v>
      </c>
      <c r="U54" s="6">
        <v>5</v>
      </c>
      <c r="V54" s="6">
        <v>3</v>
      </c>
    </row>
    <row r="55" spans="1:22" hidden="1" outlineLevel="2">
      <c r="A55" t="s">
        <v>25</v>
      </c>
      <c r="B55" t="s">
        <v>28</v>
      </c>
      <c r="C55" s="6">
        <v>4</v>
      </c>
      <c r="D55" s="6">
        <v>1</v>
      </c>
      <c r="E55" s="6">
        <v>1</v>
      </c>
      <c r="F55" s="6">
        <v>1</v>
      </c>
      <c r="G55" s="6">
        <v>1</v>
      </c>
      <c r="H55" s="6">
        <v>3</v>
      </c>
      <c r="I55" s="6">
        <v>1</v>
      </c>
      <c r="J55" s="6">
        <v>1</v>
      </c>
      <c r="K55" s="6">
        <v>2</v>
      </c>
      <c r="L55" s="6">
        <v>2</v>
      </c>
      <c r="M55" s="6">
        <v>0</v>
      </c>
      <c r="N55" s="6">
        <v>1</v>
      </c>
      <c r="O55" s="6">
        <v>0</v>
      </c>
      <c r="P55" s="6">
        <v>4</v>
      </c>
      <c r="Q55" s="6">
        <v>2</v>
      </c>
      <c r="R55" s="6">
        <v>1</v>
      </c>
      <c r="S55" s="6">
        <v>4</v>
      </c>
      <c r="T55" s="6">
        <v>5</v>
      </c>
      <c r="U55" s="6">
        <v>5</v>
      </c>
      <c r="V55" s="6">
        <v>3</v>
      </c>
    </row>
    <row r="56" spans="1:22" hidden="1" outlineLevel="2">
      <c r="A56" t="s">
        <v>25</v>
      </c>
      <c r="B56" t="s">
        <v>28</v>
      </c>
      <c r="C56" s="6">
        <v>3</v>
      </c>
      <c r="D56" s="6">
        <v>1</v>
      </c>
      <c r="E56" s="6">
        <v>1</v>
      </c>
      <c r="F56" s="6">
        <v>1</v>
      </c>
      <c r="G56" s="6">
        <v>0</v>
      </c>
      <c r="H56" s="6">
        <v>3</v>
      </c>
      <c r="I56" s="6">
        <v>1</v>
      </c>
      <c r="J56" s="6">
        <v>1</v>
      </c>
      <c r="K56" s="6">
        <v>2</v>
      </c>
      <c r="L56" s="6">
        <v>2</v>
      </c>
      <c r="M56" s="6">
        <v>1</v>
      </c>
      <c r="N56" s="6">
        <v>1</v>
      </c>
      <c r="O56" s="6">
        <v>1</v>
      </c>
      <c r="P56" s="6">
        <v>4</v>
      </c>
      <c r="Q56" s="6">
        <v>2</v>
      </c>
      <c r="R56" s="6">
        <v>0</v>
      </c>
      <c r="S56" s="6">
        <v>4</v>
      </c>
      <c r="T56" s="6">
        <v>5</v>
      </c>
      <c r="U56" s="6">
        <v>3</v>
      </c>
      <c r="V56" s="6">
        <v>2</v>
      </c>
    </row>
    <row r="57" spans="1:22" outlineLevel="1" collapsed="1">
      <c r="A57" s="2" t="s">
        <v>32</v>
      </c>
      <c r="C57" s="6">
        <f t="shared" ref="C57:V57" si="3">SUBTOTAL(9,C41:C56)</f>
        <v>51</v>
      </c>
      <c r="D57" s="6">
        <f t="shared" si="3"/>
        <v>10</v>
      </c>
      <c r="E57" s="6">
        <f t="shared" si="3"/>
        <v>7</v>
      </c>
      <c r="F57" s="6">
        <f t="shared" si="3"/>
        <v>14</v>
      </c>
      <c r="G57" s="6">
        <f t="shared" si="3"/>
        <v>2</v>
      </c>
      <c r="H57" s="6">
        <f t="shared" si="3"/>
        <v>39</v>
      </c>
      <c r="I57" s="6">
        <f t="shared" si="3"/>
        <v>15</v>
      </c>
      <c r="J57" s="6">
        <f t="shared" si="3"/>
        <v>12</v>
      </c>
      <c r="K57" s="6">
        <f t="shared" si="3"/>
        <v>30</v>
      </c>
      <c r="L57" s="6">
        <f t="shared" si="3"/>
        <v>29</v>
      </c>
      <c r="M57" s="6">
        <f t="shared" si="3"/>
        <v>9</v>
      </c>
      <c r="N57" s="6">
        <f t="shared" si="3"/>
        <v>16</v>
      </c>
      <c r="O57" s="6">
        <f t="shared" si="3"/>
        <v>12</v>
      </c>
      <c r="P57" s="6">
        <f t="shared" si="3"/>
        <v>59</v>
      </c>
      <c r="Q57" s="6">
        <f t="shared" si="3"/>
        <v>19</v>
      </c>
      <c r="R57" s="6">
        <f t="shared" si="3"/>
        <v>6</v>
      </c>
      <c r="S57" s="6">
        <f t="shared" si="3"/>
        <v>61</v>
      </c>
      <c r="T57" s="6">
        <f t="shared" si="3"/>
        <v>82</v>
      </c>
      <c r="U57" s="6">
        <f t="shared" si="3"/>
        <v>63</v>
      </c>
      <c r="V57" s="6">
        <f t="shared" si="3"/>
        <v>39</v>
      </c>
    </row>
    <row r="58" spans="1:22" hidden="1" outlineLevel="2">
      <c r="A58" t="s">
        <v>26</v>
      </c>
      <c r="B58" t="s">
        <v>28</v>
      </c>
      <c r="C58" s="6">
        <v>3</v>
      </c>
      <c r="D58" s="6">
        <v>1</v>
      </c>
      <c r="E58" s="6">
        <v>0</v>
      </c>
      <c r="F58" s="6">
        <v>1</v>
      </c>
      <c r="G58" s="6">
        <v>0</v>
      </c>
      <c r="H58" s="6">
        <v>2</v>
      </c>
      <c r="I58" s="6">
        <v>0</v>
      </c>
      <c r="J58" s="6">
        <v>0</v>
      </c>
      <c r="K58" s="6">
        <v>0</v>
      </c>
      <c r="L58" s="6">
        <v>2</v>
      </c>
      <c r="M58" s="6">
        <v>1</v>
      </c>
      <c r="N58" s="6">
        <v>1</v>
      </c>
      <c r="O58" s="6">
        <v>0</v>
      </c>
      <c r="P58" s="6">
        <v>4</v>
      </c>
      <c r="Q58" s="6">
        <v>0</v>
      </c>
      <c r="R58" s="6">
        <v>0</v>
      </c>
      <c r="S58" s="6">
        <v>4</v>
      </c>
      <c r="T58" s="6">
        <v>4</v>
      </c>
      <c r="U58" s="6">
        <v>3</v>
      </c>
      <c r="V58" s="6">
        <v>0</v>
      </c>
    </row>
    <row r="59" spans="1:22" hidden="1" outlineLevel="2">
      <c r="A59" t="s">
        <v>26</v>
      </c>
      <c r="B59" t="s">
        <v>28</v>
      </c>
      <c r="C59" s="6">
        <v>4</v>
      </c>
      <c r="D59" s="6">
        <v>0</v>
      </c>
      <c r="E59" s="6">
        <v>0</v>
      </c>
      <c r="F59" s="6">
        <v>1</v>
      </c>
      <c r="G59" s="6">
        <v>0</v>
      </c>
      <c r="H59" s="6">
        <v>2</v>
      </c>
      <c r="I59" s="6">
        <v>0</v>
      </c>
      <c r="J59" s="6">
        <v>1</v>
      </c>
      <c r="K59" s="6">
        <v>2</v>
      </c>
      <c r="L59" s="6">
        <v>2</v>
      </c>
      <c r="M59" s="6">
        <v>1</v>
      </c>
      <c r="N59" s="6">
        <v>1</v>
      </c>
      <c r="O59" s="6">
        <v>0</v>
      </c>
      <c r="P59" s="6">
        <v>3</v>
      </c>
      <c r="Q59" s="6">
        <v>0</v>
      </c>
      <c r="R59" s="6">
        <v>0</v>
      </c>
      <c r="S59" s="6">
        <v>3</v>
      </c>
      <c r="T59" s="6">
        <v>0</v>
      </c>
      <c r="U59" s="6">
        <v>3</v>
      </c>
      <c r="V59" s="6">
        <v>3</v>
      </c>
    </row>
    <row r="60" spans="1:22" hidden="1" outlineLevel="2">
      <c r="A60" t="s">
        <v>26</v>
      </c>
      <c r="B60" t="s">
        <v>28</v>
      </c>
      <c r="C60" s="6">
        <v>4</v>
      </c>
      <c r="D60" s="6">
        <v>1</v>
      </c>
      <c r="E60" s="6">
        <v>0</v>
      </c>
      <c r="F60" s="6">
        <v>0</v>
      </c>
      <c r="G60" s="6">
        <v>0</v>
      </c>
      <c r="H60" s="6">
        <v>3</v>
      </c>
      <c r="I60" s="6">
        <v>0</v>
      </c>
      <c r="J60" s="6">
        <v>1</v>
      </c>
      <c r="K60" s="6">
        <v>2</v>
      </c>
      <c r="L60" s="6">
        <v>2</v>
      </c>
      <c r="M60" s="6">
        <v>0</v>
      </c>
      <c r="N60" s="6">
        <v>1</v>
      </c>
      <c r="O60" s="6">
        <v>0</v>
      </c>
      <c r="P60" s="6">
        <v>3</v>
      </c>
      <c r="Q60" s="6">
        <v>0</v>
      </c>
      <c r="R60" s="6">
        <v>0</v>
      </c>
      <c r="S60" s="6">
        <v>3</v>
      </c>
      <c r="T60" s="6">
        <v>6</v>
      </c>
      <c r="U60" s="6">
        <v>4</v>
      </c>
      <c r="V60" s="6">
        <v>2</v>
      </c>
    </row>
    <row r="61" spans="1:22" hidden="1" outlineLevel="2">
      <c r="A61" t="s">
        <v>26</v>
      </c>
      <c r="B61" t="s">
        <v>28</v>
      </c>
      <c r="C61" s="6">
        <v>2</v>
      </c>
      <c r="D61" s="6">
        <v>1</v>
      </c>
      <c r="E61" s="6">
        <v>0</v>
      </c>
      <c r="F61" s="6">
        <v>0</v>
      </c>
      <c r="G61" s="6">
        <v>0</v>
      </c>
      <c r="H61" s="6">
        <v>1</v>
      </c>
      <c r="I61" s="6">
        <v>0</v>
      </c>
      <c r="J61" s="6">
        <v>1</v>
      </c>
      <c r="K61" s="6">
        <v>1</v>
      </c>
      <c r="L61" s="6">
        <v>1</v>
      </c>
      <c r="M61" s="6">
        <v>1</v>
      </c>
      <c r="N61" s="6">
        <v>1</v>
      </c>
      <c r="O61" s="6">
        <v>0</v>
      </c>
      <c r="P61" s="6">
        <v>3</v>
      </c>
      <c r="Q61" s="6">
        <v>0</v>
      </c>
      <c r="R61" s="6">
        <v>0</v>
      </c>
      <c r="S61" s="6">
        <v>0</v>
      </c>
      <c r="T61" s="6">
        <v>3</v>
      </c>
      <c r="U61" s="6">
        <v>0</v>
      </c>
      <c r="V61" s="6">
        <v>0</v>
      </c>
    </row>
    <row r="62" spans="1:22" hidden="1" outlineLevel="2">
      <c r="A62" t="s">
        <v>26</v>
      </c>
      <c r="B62" t="s">
        <v>28</v>
      </c>
      <c r="C62" s="6">
        <v>4</v>
      </c>
      <c r="D62" s="6">
        <v>1</v>
      </c>
      <c r="E62" s="6">
        <v>0</v>
      </c>
      <c r="F62" s="6">
        <v>0</v>
      </c>
      <c r="G62" s="6">
        <v>0</v>
      </c>
      <c r="H62" s="6">
        <v>2</v>
      </c>
      <c r="I62" s="6">
        <v>1</v>
      </c>
      <c r="J62" s="6">
        <v>1</v>
      </c>
      <c r="K62" s="6">
        <v>0</v>
      </c>
      <c r="L62" s="6">
        <v>1</v>
      </c>
      <c r="M62" s="6">
        <v>1</v>
      </c>
      <c r="N62" s="6">
        <v>1</v>
      </c>
      <c r="O62" s="6">
        <v>0</v>
      </c>
      <c r="P62" s="6">
        <v>4</v>
      </c>
      <c r="Q62" s="6">
        <v>0</v>
      </c>
      <c r="R62" s="6">
        <v>0</v>
      </c>
      <c r="S62" s="6">
        <v>2</v>
      </c>
      <c r="T62" s="6">
        <v>4</v>
      </c>
      <c r="U62" s="6">
        <v>3</v>
      </c>
      <c r="V62" s="6">
        <v>3</v>
      </c>
    </row>
    <row r="63" spans="1:22" hidden="1" outlineLevel="2">
      <c r="A63" t="s">
        <v>26</v>
      </c>
      <c r="B63" t="s">
        <v>28</v>
      </c>
      <c r="C63" s="6">
        <v>4</v>
      </c>
      <c r="D63" s="6">
        <v>1</v>
      </c>
      <c r="E63" s="6">
        <v>1</v>
      </c>
      <c r="F63" s="6">
        <v>0</v>
      </c>
      <c r="G63" s="6">
        <v>0</v>
      </c>
      <c r="H63" s="6">
        <v>1</v>
      </c>
      <c r="I63" s="6">
        <v>0</v>
      </c>
      <c r="J63" s="6">
        <v>1</v>
      </c>
      <c r="K63" s="6">
        <v>2</v>
      </c>
      <c r="L63" s="6">
        <v>2</v>
      </c>
      <c r="M63" s="6">
        <v>1</v>
      </c>
      <c r="N63" s="6">
        <v>1</v>
      </c>
      <c r="O63" s="6">
        <v>1</v>
      </c>
      <c r="P63" s="6">
        <v>4</v>
      </c>
      <c r="Q63" s="6">
        <v>1</v>
      </c>
      <c r="R63" s="6">
        <v>0</v>
      </c>
      <c r="S63" s="6">
        <v>4</v>
      </c>
      <c r="T63" s="6">
        <v>5</v>
      </c>
      <c r="U63" s="6">
        <v>2</v>
      </c>
      <c r="V63" s="6">
        <v>3</v>
      </c>
    </row>
    <row r="64" spans="1:22" hidden="1" outlineLevel="2">
      <c r="A64" t="s">
        <v>26</v>
      </c>
      <c r="B64" t="s">
        <v>28</v>
      </c>
      <c r="C64" s="6">
        <v>4</v>
      </c>
      <c r="D64" s="6">
        <v>1</v>
      </c>
      <c r="E64" s="6">
        <v>1</v>
      </c>
      <c r="F64" s="6">
        <v>1</v>
      </c>
      <c r="G64" s="6">
        <v>1</v>
      </c>
      <c r="H64" s="6">
        <v>2</v>
      </c>
      <c r="I64" s="6">
        <v>0</v>
      </c>
      <c r="J64" s="6">
        <v>1</v>
      </c>
      <c r="K64" s="6">
        <v>2</v>
      </c>
      <c r="L64" s="6">
        <v>2</v>
      </c>
      <c r="M64" s="6">
        <v>1</v>
      </c>
      <c r="N64" s="6">
        <v>1</v>
      </c>
      <c r="O64" s="6">
        <v>0</v>
      </c>
      <c r="P64" s="6">
        <v>4</v>
      </c>
      <c r="Q64" s="6">
        <v>0</v>
      </c>
      <c r="R64" s="6">
        <v>0</v>
      </c>
      <c r="S64" s="6">
        <v>4</v>
      </c>
      <c r="T64" s="6">
        <v>4</v>
      </c>
      <c r="U64" s="6">
        <v>3</v>
      </c>
      <c r="V64" s="6">
        <v>3</v>
      </c>
    </row>
    <row r="65" spans="1:22" outlineLevel="1" collapsed="1">
      <c r="A65" s="2" t="s">
        <v>33</v>
      </c>
      <c r="C65" s="6">
        <f t="shared" ref="C65:V65" si="4">SUBTOTAL(9,C58:C64)</f>
        <v>25</v>
      </c>
      <c r="D65" s="6">
        <f t="shared" si="4"/>
        <v>6</v>
      </c>
      <c r="E65" s="6">
        <f t="shared" si="4"/>
        <v>2</v>
      </c>
      <c r="F65" s="6">
        <f t="shared" si="4"/>
        <v>3</v>
      </c>
      <c r="G65" s="6">
        <f t="shared" si="4"/>
        <v>1</v>
      </c>
      <c r="H65" s="6">
        <f t="shared" si="4"/>
        <v>13</v>
      </c>
      <c r="I65" s="6">
        <f t="shared" si="4"/>
        <v>1</v>
      </c>
      <c r="J65" s="6">
        <f t="shared" si="4"/>
        <v>6</v>
      </c>
      <c r="K65" s="6">
        <f t="shared" si="4"/>
        <v>9</v>
      </c>
      <c r="L65" s="6">
        <f t="shared" si="4"/>
        <v>12</v>
      </c>
      <c r="M65" s="6">
        <f t="shared" si="4"/>
        <v>6</v>
      </c>
      <c r="N65" s="6">
        <f t="shared" si="4"/>
        <v>7</v>
      </c>
      <c r="O65" s="6">
        <f t="shared" si="4"/>
        <v>1</v>
      </c>
      <c r="P65" s="6">
        <f t="shared" si="4"/>
        <v>25</v>
      </c>
      <c r="Q65" s="6">
        <f t="shared" si="4"/>
        <v>1</v>
      </c>
      <c r="R65" s="6">
        <f t="shared" si="4"/>
        <v>0</v>
      </c>
      <c r="S65" s="6">
        <f t="shared" si="4"/>
        <v>20</v>
      </c>
      <c r="T65" s="6">
        <f t="shared" si="4"/>
        <v>26</v>
      </c>
      <c r="U65" s="6">
        <f t="shared" si="4"/>
        <v>18</v>
      </c>
      <c r="V65" s="6">
        <f t="shared" si="4"/>
        <v>14</v>
      </c>
    </row>
    <row r="66" spans="1:22">
      <c r="A66" s="2" t="s">
        <v>34</v>
      </c>
      <c r="C66" s="6">
        <f t="shared" ref="C66:V66" si="5">SUBTOTAL(9,C2:C64)</f>
        <v>182</v>
      </c>
      <c r="D66" s="6">
        <f t="shared" si="5"/>
        <v>43</v>
      </c>
      <c r="E66" s="6">
        <f t="shared" si="5"/>
        <v>21</v>
      </c>
      <c r="F66" s="6">
        <f t="shared" si="5"/>
        <v>33</v>
      </c>
      <c r="G66" s="6">
        <f t="shared" si="5"/>
        <v>19</v>
      </c>
      <c r="H66" s="6">
        <f t="shared" si="5"/>
        <v>123</v>
      </c>
      <c r="I66" s="6">
        <f t="shared" si="5"/>
        <v>28</v>
      </c>
      <c r="J66" s="6">
        <f t="shared" si="5"/>
        <v>42</v>
      </c>
      <c r="K66" s="6">
        <f t="shared" si="5"/>
        <v>105</v>
      </c>
      <c r="L66" s="6">
        <f t="shared" si="5"/>
        <v>108</v>
      </c>
      <c r="M66" s="6">
        <f t="shared" si="5"/>
        <v>34</v>
      </c>
      <c r="N66" s="6">
        <f t="shared" si="5"/>
        <v>56</v>
      </c>
      <c r="O66" s="6">
        <f t="shared" si="5"/>
        <v>24</v>
      </c>
      <c r="P66" s="6">
        <f t="shared" si="5"/>
        <v>221</v>
      </c>
      <c r="Q66" s="6">
        <f t="shared" si="5"/>
        <v>44</v>
      </c>
      <c r="R66" s="6">
        <f t="shared" si="5"/>
        <v>18</v>
      </c>
      <c r="S66" s="6">
        <f t="shared" si="5"/>
        <v>192</v>
      </c>
      <c r="T66" s="6">
        <f t="shared" si="5"/>
        <v>278</v>
      </c>
      <c r="U66" s="6">
        <f t="shared" si="5"/>
        <v>172</v>
      </c>
      <c r="V66" s="6">
        <f t="shared" si="5"/>
        <v>120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V68"/>
  <sheetViews>
    <sheetView topLeftCell="A64" workbookViewId="0">
      <selection activeCell="B67" sqref="A67:B68"/>
    </sheetView>
  </sheetViews>
  <sheetFormatPr baseColWidth="10" defaultRowHeight="15"/>
  <cols>
    <col min="2" max="2" width="19" bestFit="1" customWidth="1"/>
  </cols>
  <sheetData>
    <row r="2" spans="1:22"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</row>
    <row r="3" spans="1:22">
      <c r="A3" t="s">
        <v>74</v>
      </c>
      <c r="B3" t="s">
        <v>65</v>
      </c>
    </row>
    <row r="4" spans="1:22">
      <c r="A4">
        <v>25</v>
      </c>
      <c r="B4" t="s">
        <v>75</v>
      </c>
      <c r="C4" s="4">
        <v>0.57999999999999996</v>
      </c>
      <c r="D4" s="4">
        <v>0.92</v>
      </c>
      <c r="E4" s="4">
        <v>0.32</v>
      </c>
      <c r="F4" s="4">
        <v>0.12</v>
      </c>
      <c r="G4" s="4">
        <v>0.32</v>
      </c>
      <c r="H4" s="4">
        <v>0.44</v>
      </c>
      <c r="I4" s="4">
        <v>0</v>
      </c>
      <c r="J4" s="4">
        <v>0.72</v>
      </c>
      <c r="K4" s="4">
        <v>0.9</v>
      </c>
      <c r="L4" s="4">
        <v>0.88</v>
      </c>
      <c r="M4" s="4">
        <v>0.52</v>
      </c>
      <c r="N4" s="4">
        <v>0.88</v>
      </c>
      <c r="O4" s="4">
        <v>0.36</v>
      </c>
      <c r="P4" s="4">
        <v>0.92</v>
      </c>
      <c r="Q4" s="4">
        <v>0.16</v>
      </c>
      <c r="R4" s="4">
        <v>0.12</v>
      </c>
      <c r="S4" s="4">
        <v>0.77</v>
      </c>
      <c r="T4" s="4">
        <v>0.66666666666666663</v>
      </c>
      <c r="U4" s="4">
        <v>0.504</v>
      </c>
      <c r="V4" s="4">
        <v>0.37333333333333335</v>
      </c>
    </row>
    <row r="5" spans="1:22">
      <c r="A5">
        <v>10</v>
      </c>
      <c r="B5" t="s">
        <v>77</v>
      </c>
      <c r="C5" s="4">
        <v>0.75</v>
      </c>
      <c r="D5" s="4">
        <v>1</v>
      </c>
      <c r="E5" s="4">
        <v>0.7</v>
      </c>
      <c r="F5" s="4">
        <v>0.9</v>
      </c>
      <c r="G5" s="4">
        <v>0.6</v>
      </c>
      <c r="H5" s="4">
        <v>0.57499999999999996</v>
      </c>
      <c r="I5" s="4">
        <v>0.9</v>
      </c>
      <c r="J5" s="4">
        <v>0.8</v>
      </c>
      <c r="K5" s="4">
        <v>0.9</v>
      </c>
      <c r="L5" s="4">
        <v>0.85</v>
      </c>
      <c r="M5" s="4">
        <v>0.4</v>
      </c>
      <c r="N5" s="4">
        <v>1</v>
      </c>
      <c r="O5" s="4">
        <v>0.3</v>
      </c>
      <c r="P5" s="4">
        <v>0.97499999999999998</v>
      </c>
      <c r="Q5" s="4">
        <v>0.8</v>
      </c>
      <c r="R5" s="4">
        <v>0.8</v>
      </c>
      <c r="S5" s="4">
        <v>0.95</v>
      </c>
      <c r="T5" s="4">
        <v>0.75</v>
      </c>
      <c r="U5" s="4">
        <v>0.9</v>
      </c>
      <c r="V5" s="4">
        <v>0.8</v>
      </c>
    </row>
    <row r="6" spans="1:22">
      <c r="A6">
        <v>35</v>
      </c>
      <c r="B6" t="s">
        <v>67</v>
      </c>
      <c r="C6" s="4">
        <v>0.62857142857142856</v>
      </c>
      <c r="D6" s="4">
        <v>0.94285714285714284</v>
      </c>
      <c r="E6" s="4">
        <v>0.42857142857142855</v>
      </c>
      <c r="F6" s="4">
        <v>0.34285714285714286</v>
      </c>
      <c r="G6" s="4">
        <v>0.4</v>
      </c>
      <c r="H6" s="4">
        <v>0.47857142857142859</v>
      </c>
      <c r="I6" s="4">
        <v>0.25714285714285712</v>
      </c>
      <c r="J6" s="4">
        <v>0.74285714285714288</v>
      </c>
      <c r="K6" s="4">
        <v>0.9</v>
      </c>
      <c r="L6" s="4">
        <v>0.87142857142857144</v>
      </c>
      <c r="M6" s="4">
        <v>0.48571428571428571</v>
      </c>
      <c r="N6" s="4">
        <v>0.91428571428571426</v>
      </c>
      <c r="O6" s="4">
        <v>0.34285714285714286</v>
      </c>
      <c r="P6" s="4">
        <v>0.93571428571428572</v>
      </c>
      <c r="Q6" s="4">
        <v>0.34285714285714286</v>
      </c>
      <c r="R6" s="4">
        <v>0.31428571428571428</v>
      </c>
      <c r="S6" s="4">
        <v>0.8214285714285714</v>
      </c>
      <c r="T6" s="4">
        <v>0.69047619047619047</v>
      </c>
      <c r="U6" s="4">
        <v>0.6171428571428571</v>
      </c>
      <c r="V6" s="4">
        <v>0.49523809523809526</v>
      </c>
    </row>
    <row r="9" spans="1:22">
      <c r="B9" t="s">
        <v>71</v>
      </c>
    </row>
    <row r="10" spans="1:22">
      <c r="A10">
        <v>31</v>
      </c>
      <c r="B10" t="s">
        <v>76</v>
      </c>
      <c r="C10" s="4">
        <v>0.77419354838709675</v>
      </c>
      <c r="D10" s="4">
        <v>0.74193548387096775</v>
      </c>
      <c r="E10" s="4">
        <v>0.29032258064516131</v>
      </c>
      <c r="F10" s="4">
        <v>0.22580645161290322</v>
      </c>
      <c r="G10" s="4">
        <v>0.19354838709677419</v>
      </c>
      <c r="H10" s="4">
        <v>0.45967741935483869</v>
      </c>
      <c r="I10" s="4">
        <v>0.12903225806451613</v>
      </c>
      <c r="J10" s="4">
        <v>0.67741935483870963</v>
      </c>
      <c r="K10" s="4">
        <v>0.83870967741935487</v>
      </c>
      <c r="L10" s="4">
        <v>0.91935483870967738</v>
      </c>
      <c r="M10" s="4">
        <v>0.67741935483870963</v>
      </c>
      <c r="N10" s="4">
        <v>0.90322580645161288</v>
      </c>
      <c r="O10" s="4">
        <v>0.35483870967741937</v>
      </c>
      <c r="P10" s="4">
        <v>0.92741935483870963</v>
      </c>
      <c r="Q10" s="4">
        <v>8.0645161290322578E-2</v>
      </c>
      <c r="R10" s="4">
        <v>3.2258064516129031E-2</v>
      </c>
      <c r="S10" s="4">
        <v>0.67741935483870963</v>
      </c>
      <c r="T10" s="4">
        <v>0.66666666666666663</v>
      </c>
      <c r="U10" s="4">
        <v>0.38709677419354838</v>
      </c>
      <c r="V10" s="4">
        <v>0.4946236559139785</v>
      </c>
    </row>
    <row r="11" spans="1:22">
      <c r="A11">
        <v>28</v>
      </c>
      <c r="B11" t="s">
        <v>78</v>
      </c>
      <c r="C11" s="4">
        <v>0.7678571428571429</v>
      </c>
      <c r="D11" s="4">
        <v>0.7142857142857143</v>
      </c>
      <c r="E11" s="4">
        <v>0.42857142857142855</v>
      </c>
      <c r="F11" s="4">
        <v>0.9285714285714286</v>
      </c>
      <c r="G11" s="4">
        <v>0.4642857142857143</v>
      </c>
      <c r="H11" s="4">
        <v>0.5892857142857143</v>
      </c>
      <c r="I11" s="4">
        <v>0.8571428571428571</v>
      </c>
      <c r="J11" s="4">
        <v>0.75</v>
      </c>
      <c r="K11" s="4">
        <v>0.9464285714285714</v>
      </c>
      <c r="L11" s="4">
        <v>0.9107142857142857</v>
      </c>
      <c r="M11" s="4">
        <v>0.4642857142857143</v>
      </c>
      <c r="N11" s="4">
        <v>1</v>
      </c>
      <c r="O11" s="4">
        <v>0.4642857142857143</v>
      </c>
      <c r="P11" s="4">
        <v>0.9464285714285714</v>
      </c>
      <c r="Q11" s="4">
        <v>0.6964285714285714</v>
      </c>
      <c r="R11" s="4">
        <v>0.6071428571428571</v>
      </c>
      <c r="S11" s="4">
        <v>0.9642857142857143</v>
      </c>
      <c r="T11" s="4">
        <v>0.91666666666666663</v>
      </c>
      <c r="U11" s="4">
        <v>0.8</v>
      </c>
      <c r="V11" s="4">
        <v>0.88095238095238093</v>
      </c>
    </row>
    <row r="12" spans="1:22">
      <c r="A12">
        <v>59</v>
      </c>
      <c r="B12" t="s">
        <v>68</v>
      </c>
      <c r="C12" s="4">
        <v>0.77118644067796616</v>
      </c>
      <c r="D12" s="4">
        <v>0.72881355932203384</v>
      </c>
      <c r="E12" s="4">
        <v>0.3559322033898305</v>
      </c>
      <c r="F12" s="4">
        <v>0.55932203389830504</v>
      </c>
      <c r="G12" s="4">
        <v>0.32203389830508472</v>
      </c>
      <c r="H12" s="4">
        <v>0.52118644067796616</v>
      </c>
      <c r="I12" s="4">
        <v>0.47457627118644069</v>
      </c>
      <c r="J12" s="4">
        <v>0.71186440677966101</v>
      </c>
      <c r="K12" s="4">
        <v>0.88983050847457623</v>
      </c>
      <c r="L12" s="4">
        <v>0.9152542372881356</v>
      </c>
      <c r="M12" s="4">
        <v>0.57627118644067798</v>
      </c>
      <c r="N12" s="4">
        <v>0.94915254237288138</v>
      </c>
      <c r="O12" s="4">
        <v>0.40677966101694918</v>
      </c>
      <c r="P12" s="4">
        <v>0.93644067796610164</v>
      </c>
      <c r="Q12" s="4">
        <v>0.3728813559322034</v>
      </c>
      <c r="R12" s="4">
        <v>0.30508474576271188</v>
      </c>
      <c r="S12" s="4">
        <v>0.81355932203389836</v>
      </c>
      <c r="T12" s="4">
        <v>0.78531073446327682</v>
      </c>
      <c r="U12" s="4">
        <v>0.58305084745762714</v>
      </c>
      <c r="V12" s="4">
        <v>0.67796610169491522</v>
      </c>
    </row>
    <row r="15" spans="1:22">
      <c r="C15" s="4"/>
    </row>
    <row r="16" spans="1:22">
      <c r="C16" s="4"/>
    </row>
    <row r="42" spans="3:3">
      <c r="C42" s="11"/>
    </row>
    <row r="43" spans="3:3">
      <c r="C43" s="11"/>
    </row>
    <row r="67" spans="3:3">
      <c r="C67" s="11"/>
    </row>
    <row r="68" spans="3:3">
      <c r="C68" s="4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V68"/>
  <sheetViews>
    <sheetView topLeftCell="A19" workbookViewId="0">
      <selection activeCell="B18" sqref="B18"/>
    </sheetView>
  </sheetViews>
  <sheetFormatPr baseColWidth="10" defaultRowHeight="15"/>
  <cols>
    <col min="2" max="2" width="19" bestFit="1" customWidth="1"/>
  </cols>
  <sheetData>
    <row r="2" spans="1:22"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</row>
    <row r="3" spans="1:22">
      <c r="A3" t="s">
        <v>74</v>
      </c>
      <c r="B3" t="s">
        <v>65</v>
      </c>
    </row>
    <row r="4" spans="1:22">
      <c r="A4">
        <v>25</v>
      </c>
      <c r="B4" t="s">
        <v>75</v>
      </c>
      <c r="C4" s="4">
        <v>0.57999999999999996</v>
      </c>
      <c r="D4" s="4">
        <v>0.92</v>
      </c>
      <c r="E4" s="4">
        <v>0.32</v>
      </c>
      <c r="F4" s="4">
        <v>0.12</v>
      </c>
      <c r="G4" s="4">
        <v>0.32</v>
      </c>
      <c r="H4" s="4">
        <v>0.44</v>
      </c>
      <c r="I4" s="4">
        <v>0</v>
      </c>
      <c r="J4" s="4">
        <v>0.72</v>
      </c>
      <c r="K4" s="4">
        <v>0.9</v>
      </c>
      <c r="L4" s="4">
        <v>0.88</v>
      </c>
      <c r="M4" s="4">
        <v>0.52</v>
      </c>
      <c r="N4" s="4">
        <v>0.88</v>
      </c>
      <c r="O4" s="4">
        <v>0.36</v>
      </c>
      <c r="P4" s="4">
        <v>0.92</v>
      </c>
      <c r="Q4" s="4">
        <v>0.16</v>
      </c>
      <c r="R4" s="4">
        <v>0.12</v>
      </c>
      <c r="S4" s="4">
        <v>0.77</v>
      </c>
      <c r="T4" s="4">
        <v>0.66666666666666663</v>
      </c>
      <c r="U4" s="4">
        <v>0.504</v>
      </c>
      <c r="V4" s="4">
        <v>0.37333333333333335</v>
      </c>
    </row>
    <row r="5" spans="1:22">
      <c r="A5">
        <v>10</v>
      </c>
      <c r="B5" t="s">
        <v>77</v>
      </c>
      <c r="C5" s="4">
        <v>0.75</v>
      </c>
      <c r="D5" s="4">
        <v>1</v>
      </c>
      <c r="E5" s="4">
        <v>0.7</v>
      </c>
      <c r="F5" s="4">
        <v>0.9</v>
      </c>
      <c r="G5" s="4">
        <v>0.6</v>
      </c>
      <c r="H5" s="4">
        <v>0.57499999999999996</v>
      </c>
      <c r="I5" s="4">
        <v>0.9</v>
      </c>
      <c r="J5" s="4">
        <v>0.8</v>
      </c>
      <c r="K5" s="4">
        <v>0.9</v>
      </c>
      <c r="L5" s="4">
        <v>0.85</v>
      </c>
      <c r="M5" s="4">
        <v>0.4</v>
      </c>
      <c r="N5" s="4">
        <v>1</v>
      </c>
      <c r="O5" s="4">
        <v>0.3</v>
      </c>
      <c r="P5" s="4">
        <v>0.97499999999999998</v>
      </c>
      <c r="Q5" s="4">
        <v>0.8</v>
      </c>
      <c r="R5" s="4">
        <v>0.8</v>
      </c>
      <c r="S5" s="4">
        <v>0.95</v>
      </c>
      <c r="T5" s="4">
        <v>0.75</v>
      </c>
      <c r="U5" s="4">
        <v>0.9</v>
      </c>
      <c r="V5" s="4">
        <v>0.8</v>
      </c>
    </row>
    <row r="6" spans="1:22">
      <c r="A6">
        <v>35</v>
      </c>
      <c r="B6" t="s">
        <v>67</v>
      </c>
      <c r="C6" s="4">
        <v>0.62857142857142856</v>
      </c>
      <c r="D6" s="4">
        <v>0.94285714285714284</v>
      </c>
      <c r="E6" s="4">
        <v>0.42857142857142855</v>
      </c>
      <c r="F6" s="4">
        <v>0.34285714285714286</v>
      </c>
      <c r="G6" s="4">
        <v>0.4</v>
      </c>
      <c r="H6" s="4">
        <v>0.47857142857142859</v>
      </c>
      <c r="I6" s="4">
        <v>0.25714285714285712</v>
      </c>
      <c r="J6" s="4">
        <v>0.74285714285714288</v>
      </c>
      <c r="K6" s="4">
        <v>0.9</v>
      </c>
      <c r="L6" s="4">
        <v>0.87142857142857144</v>
      </c>
      <c r="M6" s="4">
        <v>0.48571428571428571</v>
      </c>
      <c r="N6" s="4">
        <v>0.91428571428571426</v>
      </c>
      <c r="O6" s="4">
        <v>0.34285714285714286</v>
      </c>
      <c r="P6" s="4">
        <v>0.93571428571428572</v>
      </c>
      <c r="Q6" s="4">
        <v>0.34285714285714286</v>
      </c>
      <c r="R6" s="4">
        <v>0.31428571428571428</v>
      </c>
      <c r="S6" s="4">
        <v>0.8214285714285714</v>
      </c>
      <c r="T6" s="4">
        <v>0.69047619047619047</v>
      </c>
      <c r="U6" s="4">
        <v>0.6171428571428571</v>
      </c>
      <c r="V6" s="4">
        <v>0.49523809523809526</v>
      </c>
    </row>
    <row r="9" spans="1:22">
      <c r="B9" t="s">
        <v>71</v>
      </c>
    </row>
    <row r="10" spans="1:22">
      <c r="A10">
        <v>31</v>
      </c>
      <c r="B10" t="s">
        <v>76</v>
      </c>
      <c r="C10" s="4">
        <v>0.77419354838709675</v>
      </c>
      <c r="D10" s="4">
        <v>0.74193548387096775</v>
      </c>
      <c r="E10" s="4">
        <v>0.29032258064516131</v>
      </c>
      <c r="F10" s="4">
        <v>0.22580645161290322</v>
      </c>
      <c r="G10" s="4">
        <v>0.19354838709677419</v>
      </c>
      <c r="H10" s="4">
        <v>0.45967741935483869</v>
      </c>
      <c r="I10" s="4">
        <v>0.12903225806451613</v>
      </c>
      <c r="J10" s="4">
        <v>0.67741935483870963</v>
      </c>
      <c r="K10" s="4">
        <v>0.83870967741935487</v>
      </c>
      <c r="L10" s="4">
        <v>0.91935483870967738</v>
      </c>
      <c r="M10" s="4">
        <v>0.67741935483870963</v>
      </c>
      <c r="N10" s="4">
        <v>0.90322580645161288</v>
      </c>
      <c r="O10" s="4">
        <v>0.35483870967741937</v>
      </c>
      <c r="P10" s="4">
        <v>0.92741935483870963</v>
      </c>
      <c r="Q10" s="4">
        <v>8.0645161290322578E-2</v>
      </c>
      <c r="R10" s="4">
        <v>3.2258064516129031E-2</v>
      </c>
      <c r="S10" s="4">
        <v>0.67741935483870963</v>
      </c>
      <c r="T10" s="4">
        <v>0.66666666666666663</v>
      </c>
      <c r="U10" s="4">
        <v>0.38709677419354838</v>
      </c>
      <c r="V10" s="4">
        <v>0.4946236559139785</v>
      </c>
    </row>
    <row r="11" spans="1:22">
      <c r="A11">
        <v>28</v>
      </c>
      <c r="B11" t="s">
        <v>78</v>
      </c>
      <c r="C11" s="4">
        <v>0.7678571428571429</v>
      </c>
      <c r="D11" s="4">
        <v>0.7142857142857143</v>
      </c>
      <c r="E11" s="4">
        <v>0.42857142857142855</v>
      </c>
      <c r="F11" s="4">
        <v>0.9285714285714286</v>
      </c>
      <c r="G11" s="4">
        <v>0.4642857142857143</v>
      </c>
      <c r="H11" s="4">
        <v>0.5892857142857143</v>
      </c>
      <c r="I11" s="4">
        <v>0.8571428571428571</v>
      </c>
      <c r="J11" s="4">
        <v>0.75</v>
      </c>
      <c r="K11" s="4">
        <v>0.9464285714285714</v>
      </c>
      <c r="L11" s="4">
        <v>0.9107142857142857</v>
      </c>
      <c r="M11" s="4">
        <v>0.4642857142857143</v>
      </c>
      <c r="N11" s="4">
        <v>1</v>
      </c>
      <c r="O11" s="4">
        <v>0.4642857142857143</v>
      </c>
      <c r="P11" s="4">
        <v>0.9464285714285714</v>
      </c>
      <c r="Q11" s="4">
        <v>0.6964285714285714</v>
      </c>
      <c r="R11" s="4">
        <v>0.6071428571428571</v>
      </c>
      <c r="S11" s="4">
        <v>0.9642857142857143</v>
      </c>
      <c r="T11" s="4">
        <v>0.91666666666666663</v>
      </c>
      <c r="U11" s="4">
        <v>0.8</v>
      </c>
      <c r="V11" s="4">
        <v>0.88095238095238093</v>
      </c>
    </row>
    <row r="12" spans="1:22">
      <c r="A12">
        <v>59</v>
      </c>
      <c r="B12" t="s">
        <v>68</v>
      </c>
      <c r="C12" s="4">
        <v>0.77118644067796616</v>
      </c>
      <c r="D12" s="4">
        <v>0.72881355932203384</v>
      </c>
      <c r="E12" s="4">
        <v>0.3559322033898305</v>
      </c>
      <c r="F12" s="4">
        <v>0.55932203389830504</v>
      </c>
      <c r="G12" s="4">
        <v>0.32203389830508472</v>
      </c>
      <c r="H12" s="4">
        <v>0.52118644067796616</v>
      </c>
      <c r="I12" s="4">
        <v>0.47457627118644069</v>
      </c>
      <c r="J12" s="4">
        <v>0.71186440677966101</v>
      </c>
      <c r="K12" s="4">
        <v>0.88983050847457623</v>
      </c>
      <c r="L12" s="4">
        <v>0.9152542372881356</v>
      </c>
      <c r="M12" s="4">
        <v>0.57627118644067798</v>
      </c>
      <c r="N12" s="4">
        <v>0.94915254237288138</v>
      </c>
      <c r="O12" s="4">
        <v>0.40677966101694918</v>
      </c>
      <c r="P12" s="4">
        <v>0.93644067796610164</v>
      </c>
      <c r="Q12" s="4">
        <v>0.3728813559322034</v>
      </c>
      <c r="R12" s="4">
        <v>0.30508474576271188</v>
      </c>
      <c r="S12" s="4">
        <v>0.81355932203389836</v>
      </c>
      <c r="T12" s="4">
        <v>0.78531073446327682</v>
      </c>
      <c r="U12" s="4">
        <v>0.58305084745762714</v>
      </c>
      <c r="V12" s="4">
        <v>0.67796610169491522</v>
      </c>
    </row>
    <row r="14" spans="1:22">
      <c r="A14">
        <v>56</v>
      </c>
      <c r="B14" t="s">
        <v>81</v>
      </c>
      <c r="C14" s="4">
        <v>0.6875</v>
      </c>
      <c r="D14" s="4">
        <v>0.8214285714285714</v>
      </c>
      <c r="E14" s="4">
        <v>0.30357142857142855</v>
      </c>
      <c r="F14" s="4">
        <v>0.17857142857142858</v>
      </c>
      <c r="G14" s="4">
        <v>0.25</v>
      </c>
      <c r="H14" s="4">
        <v>0.45089285714285715</v>
      </c>
      <c r="I14" s="4">
        <v>7.1428571428571425E-2</v>
      </c>
      <c r="J14" s="4">
        <v>0.6964285714285714</v>
      </c>
      <c r="K14" s="4">
        <v>0.8660714285714286</v>
      </c>
      <c r="L14" s="4">
        <v>0.9017857142857143</v>
      </c>
      <c r="M14" s="4">
        <v>0.6071428571428571</v>
      </c>
      <c r="N14" s="4">
        <v>0.8928571428571429</v>
      </c>
      <c r="O14" s="4">
        <v>0.35714285714285715</v>
      </c>
      <c r="P14" s="4">
        <v>0.9241071428571429</v>
      </c>
      <c r="Q14" s="4">
        <v>0.11607142857142858</v>
      </c>
      <c r="R14" s="4">
        <v>7.1428571428571425E-2</v>
      </c>
      <c r="S14" s="4">
        <v>0.71875</v>
      </c>
      <c r="T14" s="4">
        <v>0.66666666666666663</v>
      </c>
      <c r="U14" s="4">
        <v>0.43928571428571428</v>
      </c>
      <c r="V14" s="4">
        <v>0.44047619047619047</v>
      </c>
    </row>
    <row r="15" spans="1:22">
      <c r="A15">
        <v>38</v>
      </c>
      <c r="B15" t="s">
        <v>82</v>
      </c>
      <c r="C15" s="4">
        <v>0.76315789473684215</v>
      </c>
      <c r="D15" s="4">
        <v>0.78947368421052633</v>
      </c>
      <c r="E15" s="4">
        <v>0.5</v>
      </c>
      <c r="F15" s="4">
        <v>0.92105263157894735</v>
      </c>
      <c r="G15" s="4">
        <v>0.5</v>
      </c>
      <c r="H15" s="4">
        <v>0.58552631578947367</v>
      </c>
      <c r="I15" s="4">
        <v>0.86842105263157898</v>
      </c>
      <c r="J15" s="4">
        <v>0.76315789473684215</v>
      </c>
      <c r="K15" s="4">
        <v>0.93421052631578949</v>
      </c>
      <c r="L15" s="4">
        <v>0.89473684210526316</v>
      </c>
      <c r="M15" s="4">
        <v>0.44736842105263158</v>
      </c>
      <c r="N15" s="4">
        <v>1</v>
      </c>
      <c r="O15" s="4">
        <v>0.42105263157894735</v>
      </c>
      <c r="P15" s="4">
        <v>0.95394736842105265</v>
      </c>
      <c r="Q15" s="4">
        <v>0.72368421052631582</v>
      </c>
      <c r="R15" s="4">
        <v>0.65789473684210531</v>
      </c>
      <c r="S15" s="4">
        <v>0.96052631578947367</v>
      </c>
      <c r="T15" s="4">
        <v>0.8728070175438597</v>
      </c>
      <c r="U15" s="4">
        <v>0.82631578947368423</v>
      </c>
      <c r="V15" s="4">
        <v>0.85964912280701755</v>
      </c>
    </row>
    <row r="16" spans="1:22">
      <c r="C16" s="4"/>
    </row>
    <row r="42" spans="3:3">
      <c r="C42" s="11"/>
    </row>
    <row r="43" spans="3:3">
      <c r="C43" s="11"/>
    </row>
    <row r="67" spans="3:3">
      <c r="C67" s="11"/>
    </row>
    <row r="68" spans="3:3">
      <c r="C68" s="4"/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67"/>
  <sheetViews>
    <sheetView tabSelected="1" topLeftCell="A40" workbookViewId="0">
      <selection activeCell="N33" sqref="N33"/>
    </sheetView>
  </sheetViews>
  <sheetFormatPr baseColWidth="10" defaultRowHeight="15"/>
  <cols>
    <col min="1" max="1" width="15.85546875" bestFit="1" customWidth="1"/>
    <col min="2" max="2" width="23.42578125" bestFit="1" customWidth="1"/>
  </cols>
  <sheetData>
    <row r="1" spans="1:2">
      <c r="B1" t="s">
        <v>85</v>
      </c>
    </row>
    <row r="2" spans="1:2">
      <c r="A2" t="s">
        <v>23</v>
      </c>
      <c r="B2">
        <v>641</v>
      </c>
    </row>
    <row r="3" spans="1:2">
      <c r="A3" t="s">
        <v>22</v>
      </c>
      <c r="B3">
        <v>656</v>
      </c>
    </row>
    <row r="4" spans="1:2">
      <c r="A4" t="s">
        <v>24</v>
      </c>
      <c r="B4">
        <v>830</v>
      </c>
    </row>
    <row r="5" spans="1:2">
      <c r="A5" t="s">
        <v>25</v>
      </c>
      <c r="B5">
        <v>575</v>
      </c>
    </row>
    <row r="6" spans="1:2">
      <c r="A6" t="s">
        <v>50</v>
      </c>
      <c r="B6">
        <v>196</v>
      </c>
    </row>
    <row r="7" spans="1:2">
      <c r="A7" t="s">
        <v>97</v>
      </c>
      <c r="B7">
        <v>2898</v>
      </c>
    </row>
    <row r="10" spans="1:2">
      <c r="B10" t="s">
        <v>86</v>
      </c>
    </row>
    <row r="11" spans="1:2">
      <c r="A11" t="s">
        <v>23</v>
      </c>
      <c r="B11">
        <v>1104</v>
      </c>
    </row>
    <row r="12" spans="1:2">
      <c r="A12" t="s">
        <v>22</v>
      </c>
      <c r="B12">
        <v>1150</v>
      </c>
    </row>
    <row r="13" spans="1:2">
      <c r="A13" t="s">
        <v>24</v>
      </c>
      <c r="B13">
        <v>1012</v>
      </c>
    </row>
    <row r="14" spans="1:2">
      <c r="A14" t="s">
        <v>25</v>
      </c>
      <c r="B14">
        <v>736</v>
      </c>
    </row>
    <row r="15" spans="1:2">
      <c r="A15" t="s">
        <v>50</v>
      </c>
      <c r="B15">
        <v>322</v>
      </c>
    </row>
    <row r="16" spans="1:2">
      <c r="B16">
        <v>4324</v>
      </c>
    </row>
    <row r="18" spans="1:2">
      <c r="B18" t="s">
        <v>89</v>
      </c>
    </row>
    <row r="19" spans="1:2">
      <c r="A19" t="s">
        <v>23</v>
      </c>
      <c r="B19" s="4">
        <v>0.58061594202898548</v>
      </c>
    </row>
    <row r="20" spans="1:2">
      <c r="A20" t="s">
        <v>22</v>
      </c>
      <c r="B20" s="4">
        <v>0.57043478260869562</v>
      </c>
    </row>
    <row r="21" spans="1:2">
      <c r="A21" t="s">
        <v>24</v>
      </c>
      <c r="B21" s="4">
        <v>0.82015810276679846</v>
      </c>
    </row>
    <row r="22" spans="1:2">
      <c r="A22" t="s">
        <v>25</v>
      </c>
      <c r="B22" s="4">
        <v>0.78125</v>
      </c>
    </row>
    <row r="23" spans="1:2">
      <c r="A23" t="s">
        <v>50</v>
      </c>
      <c r="B23" s="4">
        <v>0.60869565217391308</v>
      </c>
    </row>
    <row r="24" spans="1:2">
      <c r="A24" t="s">
        <v>61</v>
      </c>
      <c r="B24" s="4">
        <v>0.67021276595744683</v>
      </c>
    </row>
    <row r="25" spans="1:2">
      <c r="A25" t="s">
        <v>102</v>
      </c>
      <c r="B25" s="4">
        <v>0.57958074534161486</v>
      </c>
    </row>
    <row r="26" spans="1:2">
      <c r="A26" t="s">
        <v>80</v>
      </c>
      <c r="B26" s="4">
        <v>0.80377574370709381</v>
      </c>
    </row>
    <row r="28" spans="1:2">
      <c r="B28" t="s">
        <v>83</v>
      </c>
    </row>
    <row r="29" spans="1:2">
      <c r="A29" t="s">
        <v>23</v>
      </c>
      <c r="B29">
        <v>418</v>
      </c>
    </row>
    <row r="30" spans="1:2">
      <c r="A30" t="s">
        <v>22</v>
      </c>
      <c r="B30">
        <v>248</v>
      </c>
    </row>
    <row r="31" spans="1:2">
      <c r="A31" t="s">
        <v>24</v>
      </c>
      <c r="B31">
        <v>369</v>
      </c>
    </row>
    <row r="32" spans="1:2">
      <c r="A32" t="s">
        <v>67</v>
      </c>
      <c r="B32">
        <v>1035</v>
      </c>
    </row>
    <row r="33" spans="1:2">
      <c r="B33">
        <v>666</v>
      </c>
    </row>
    <row r="35" spans="1:2">
      <c r="B35" t="s">
        <v>84</v>
      </c>
    </row>
    <row r="36" spans="1:2">
      <c r="A36" t="s">
        <v>23</v>
      </c>
      <c r="B36">
        <v>736</v>
      </c>
    </row>
    <row r="37" spans="1:2">
      <c r="A37" t="s">
        <v>22</v>
      </c>
      <c r="B37">
        <v>414</v>
      </c>
    </row>
    <row r="38" spans="1:2">
      <c r="A38" t="s">
        <v>24</v>
      </c>
      <c r="B38">
        <v>460</v>
      </c>
    </row>
    <row r="39" spans="1:2">
      <c r="A39" t="s">
        <v>67</v>
      </c>
      <c r="B39">
        <v>1610</v>
      </c>
    </row>
    <row r="41" spans="1:2">
      <c r="B41" t="s">
        <v>65</v>
      </c>
    </row>
    <row r="42" spans="1:2">
      <c r="A42" t="s">
        <v>98</v>
      </c>
      <c r="B42" s="4">
        <v>0.57913043478260873</v>
      </c>
    </row>
    <row r="43" spans="1:2">
      <c r="A43" t="s">
        <v>99</v>
      </c>
      <c r="B43" s="4">
        <v>0.80217391304347829</v>
      </c>
    </row>
    <row r="44" spans="1:2">
      <c r="A44" t="s">
        <v>67</v>
      </c>
      <c r="B44" s="4">
        <v>0.6428571428571429</v>
      </c>
    </row>
    <row r="46" spans="1:2">
      <c r="B46" t="s">
        <v>87</v>
      </c>
    </row>
    <row r="47" spans="1:2">
      <c r="A47" t="s">
        <v>23</v>
      </c>
      <c r="B47">
        <v>223</v>
      </c>
    </row>
    <row r="48" spans="1:2">
      <c r="A48" t="s">
        <v>22</v>
      </c>
      <c r="B48">
        <v>408</v>
      </c>
    </row>
    <row r="49" spans="1:2">
      <c r="A49" t="s">
        <v>24</v>
      </c>
      <c r="B49">
        <v>461</v>
      </c>
    </row>
    <row r="50" spans="1:2">
      <c r="A50" t="s">
        <v>25</v>
      </c>
      <c r="B50">
        <v>575</v>
      </c>
    </row>
    <row r="51" spans="1:2">
      <c r="A51" t="s">
        <v>50</v>
      </c>
      <c r="B51">
        <v>196</v>
      </c>
    </row>
    <row r="52" spans="1:2">
      <c r="A52" t="s">
        <v>68</v>
      </c>
      <c r="B52">
        <v>1863</v>
      </c>
    </row>
    <row r="53" spans="1:2">
      <c r="A53" t="s">
        <v>100</v>
      </c>
      <c r="B53">
        <v>827</v>
      </c>
    </row>
    <row r="54" spans="1:2">
      <c r="A54" t="s">
        <v>101</v>
      </c>
      <c r="B54">
        <v>1036</v>
      </c>
    </row>
    <row r="56" spans="1:2">
      <c r="B56" t="s">
        <v>88</v>
      </c>
    </row>
    <row r="57" spans="1:2">
      <c r="A57" t="s">
        <v>23</v>
      </c>
      <c r="B57">
        <v>368</v>
      </c>
    </row>
    <row r="58" spans="1:2">
      <c r="A58" t="s">
        <v>22</v>
      </c>
      <c r="B58">
        <v>736</v>
      </c>
    </row>
    <row r="59" spans="1:2">
      <c r="A59" t="s">
        <v>24</v>
      </c>
      <c r="B59">
        <v>552</v>
      </c>
    </row>
    <row r="60" spans="1:2">
      <c r="A60" t="s">
        <v>25</v>
      </c>
      <c r="B60">
        <v>736</v>
      </c>
    </row>
    <row r="61" spans="1:2">
      <c r="A61" t="s">
        <v>50</v>
      </c>
      <c r="B61">
        <v>322</v>
      </c>
    </row>
    <row r="62" spans="1:2">
      <c r="A62" t="s">
        <v>68</v>
      </c>
      <c r="B62">
        <v>2714</v>
      </c>
    </row>
    <row r="64" spans="1:2">
      <c r="B64" t="s">
        <v>96</v>
      </c>
    </row>
    <row r="65" spans="1:2">
      <c r="A65" t="s">
        <v>100</v>
      </c>
      <c r="B65" s="4">
        <v>0.57994389901823284</v>
      </c>
    </row>
    <row r="66" spans="1:2">
      <c r="A66" t="s">
        <v>101</v>
      </c>
      <c r="B66" s="4">
        <v>0.80434782608695654</v>
      </c>
    </row>
    <row r="67" spans="1:2">
      <c r="A67" t="s">
        <v>68</v>
      </c>
      <c r="B67" s="4">
        <v>0.68644067796610164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abschlusstest2011_alle_export</vt:lpstr>
      <vt:lpstr>A_Terilergebnisse MW</vt:lpstr>
      <vt:lpstr>A_Terilergebnisse Summe</vt:lpstr>
      <vt:lpstr>A_Teilergebnisse normiert</vt:lpstr>
      <vt:lpstr>W_Teilergebnisse</vt:lpstr>
      <vt:lpstr>M_Teilergebnisse</vt:lpstr>
      <vt:lpstr>Gender Diagramm</vt:lpstr>
      <vt:lpstr>Schultypen Diagramm</vt:lpstr>
      <vt:lpstr>Gesamtpunkte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Christl</dc:creator>
  <cp:lastModifiedBy>co</cp:lastModifiedBy>
  <dcterms:created xsi:type="dcterms:W3CDTF">2011-07-10T15:03:28Z</dcterms:created>
  <dcterms:modified xsi:type="dcterms:W3CDTF">2011-07-14T08:29:31Z</dcterms:modified>
</cp:coreProperties>
</file>